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1000"/>
  </bookViews>
  <sheets>
    <sheet name="C.2" sheetId="14" r:id="rId1"/>
    <sheet name="C.3" sheetId="15" r:id="rId2"/>
    <sheet name="C.4" sheetId="16" r:id="rId3"/>
    <sheet name="C.3.1" sheetId="17" r:id="rId4"/>
    <sheet name="C.4.1" sheetId="18" r:id="rId5"/>
    <sheet name="C.3.2" sheetId="19" r:id="rId6"/>
    <sheet name="C.4.2" sheetId="20" r:id="rId7"/>
    <sheet name="C.3.3" sheetId="21" r:id="rId8"/>
    <sheet name="C.4.3" sheetId="22" r:id="rId9"/>
    <sheet name="C.3.4" sheetId="23" r:id="rId10"/>
    <sheet name="C.4.4" sheetId="24" r:id="rId11"/>
    <sheet name="C.3.5" sheetId="25" r:id="rId12"/>
    <sheet name="C.4.5" sheetId="26" r:id="rId13"/>
    <sheet name="C.3.6" sheetId="27" r:id="rId14"/>
    <sheet name="C.4.6" sheetId="28" r:id="rId15"/>
    <sheet name="C.3.7" sheetId="29" r:id="rId16"/>
    <sheet name="C.4.7" sheetId="30" r:id="rId17"/>
    <sheet name="C.3.8" sheetId="31" r:id="rId18"/>
    <sheet name="C.4.8" sheetId="32" r:id="rId19"/>
    <sheet name="C.3.9" sheetId="33" r:id="rId20"/>
    <sheet name="C.4.9" sheetId="34" r:id="rId21"/>
    <sheet name="B.1" sheetId="1" r:id="rId22"/>
    <sheet name="B.2" sheetId="2" r:id="rId23"/>
    <sheet name="B.2.1" sheetId="3" r:id="rId24"/>
    <sheet name="B.2.2" sheetId="4" r:id="rId25"/>
    <sheet name="B.2.3" sheetId="5" r:id="rId26"/>
    <sheet name="B.2.4" sheetId="6" r:id="rId27"/>
    <sheet name="B.2.5" sheetId="7" r:id="rId28"/>
    <sheet name="B.2.6" sheetId="8" r:id="rId29"/>
    <sheet name="B.2.7" sheetId="9" r:id="rId30"/>
    <sheet name="B.2.8" sheetId="10" r:id="rId31"/>
    <sheet name="B.2.9" sheetId="11" r:id="rId32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_FilterDatabase" localSheetId="19" hidden="1">C.3.9!$Z$1:$Z$247</definedName>
  </definedNames>
  <calcPr calcId="145621"/>
</workbook>
</file>

<file path=xl/calcChain.xml><?xml version="1.0" encoding="utf-8"?>
<calcChain xmlns="http://schemas.openxmlformats.org/spreadsheetml/2006/main">
  <c r="F8" i="9" l="1"/>
  <c r="J16" i="34"/>
  <c r="F16" i="34"/>
  <c r="K16" i="34"/>
  <c r="I16" i="34"/>
  <c r="G16" i="34"/>
  <c r="E16" i="34"/>
  <c r="C16" i="34"/>
  <c r="H16" i="34"/>
  <c r="D16" i="34"/>
  <c r="K8" i="34"/>
  <c r="G8" i="34"/>
  <c r="C8" i="34"/>
  <c r="J8" i="34"/>
  <c r="H8" i="34"/>
  <c r="F8" i="34"/>
  <c r="D8" i="34"/>
  <c r="I8" i="34"/>
  <c r="E8" i="34"/>
  <c r="K4" i="34"/>
  <c r="G4" i="34"/>
  <c r="C4" i="34"/>
  <c r="J4" i="34"/>
  <c r="H4" i="34"/>
  <c r="F4" i="34"/>
  <c r="D4" i="34"/>
  <c r="I4" i="34"/>
  <c r="I26" i="34" s="1"/>
  <c r="E4" i="34"/>
  <c r="E26" i="34" s="1"/>
  <c r="Z20" i="33"/>
  <c r="Z19" i="33"/>
  <c r="Z18" i="33"/>
  <c r="Z17" i="33"/>
  <c r="Z16" i="33"/>
  <c r="Z15" i="33"/>
  <c r="Z14" i="33"/>
  <c r="Z13" i="33"/>
  <c r="Z12" i="33"/>
  <c r="Z11" i="33"/>
  <c r="Z10" i="33"/>
  <c r="Z9" i="33"/>
  <c r="Z8" i="33"/>
  <c r="Z7" i="33"/>
  <c r="Z6" i="33"/>
  <c r="Z5" i="33"/>
  <c r="K19" i="33"/>
  <c r="J19" i="33"/>
  <c r="I19" i="33"/>
  <c r="H19" i="33"/>
  <c r="G19" i="33"/>
  <c r="F19" i="33"/>
  <c r="E19" i="33"/>
  <c r="D19" i="33"/>
  <c r="C19" i="33"/>
  <c r="Z4" i="33"/>
  <c r="G16" i="32"/>
  <c r="C16" i="32"/>
  <c r="K16" i="32"/>
  <c r="I16" i="32"/>
  <c r="H16" i="32"/>
  <c r="E16" i="32"/>
  <c r="D16" i="32"/>
  <c r="J16" i="32"/>
  <c r="F16" i="32"/>
  <c r="J8" i="32"/>
  <c r="H8" i="32"/>
  <c r="F8" i="32"/>
  <c r="D8" i="32"/>
  <c r="K8" i="32"/>
  <c r="I8" i="32"/>
  <c r="G8" i="32"/>
  <c r="E8" i="32"/>
  <c r="C8" i="32"/>
  <c r="K4" i="32"/>
  <c r="K26" i="32" s="1"/>
  <c r="G4" i="32"/>
  <c r="C4" i="32"/>
  <c r="J4" i="32"/>
  <c r="J26" i="32" s="1"/>
  <c r="H4" i="32"/>
  <c r="H26" i="32" s="1"/>
  <c r="F4" i="32"/>
  <c r="F26" i="32" s="1"/>
  <c r="D4" i="32"/>
  <c r="D26" i="32" s="1"/>
  <c r="I4" i="32"/>
  <c r="E4" i="32"/>
  <c r="Z20" i="31"/>
  <c r="Z19" i="31"/>
  <c r="Z18" i="31"/>
  <c r="Z17" i="31"/>
  <c r="Z16" i="31"/>
  <c r="Z15" i="31"/>
  <c r="Z14" i="31"/>
  <c r="Z13" i="31"/>
  <c r="Z12" i="31"/>
  <c r="Z11" i="31"/>
  <c r="Z10" i="31"/>
  <c r="Z9" i="31"/>
  <c r="Z8" i="31"/>
  <c r="Z7" i="31"/>
  <c r="Z6" i="31"/>
  <c r="Z5" i="31"/>
  <c r="K19" i="31"/>
  <c r="J19" i="31"/>
  <c r="I19" i="31"/>
  <c r="H19" i="31"/>
  <c r="G19" i="31"/>
  <c r="F19" i="31"/>
  <c r="E19" i="31"/>
  <c r="D19" i="31"/>
  <c r="C19" i="31"/>
  <c r="Z4" i="31"/>
  <c r="J16" i="30"/>
  <c r="F16" i="30"/>
  <c r="K16" i="30"/>
  <c r="G16" i="30"/>
  <c r="C16" i="30"/>
  <c r="H16" i="30"/>
  <c r="D16" i="30"/>
  <c r="I16" i="30"/>
  <c r="E16" i="30"/>
  <c r="H8" i="30"/>
  <c r="D8" i="30"/>
  <c r="K8" i="30"/>
  <c r="J8" i="30"/>
  <c r="I8" i="30"/>
  <c r="G8" i="30"/>
  <c r="F8" i="30"/>
  <c r="E8" i="30"/>
  <c r="C8" i="30"/>
  <c r="J4" i="30"/>
  <c r="J26" i="30" s="1"/>
  <c r="F4" i="30"/>
  <c r="F26" i="30" s="1"/>
  <c r="K4" i="30"/>
  <c r="K26" i="30" s="1"/>
  <c r="G4" i="30"/>
  <c r="G26" i="30" s="1"/>
  <c r="C4" i="30"/>
  <c r="C26" i="30" s="1"/>
  <c r="H4" i="30"/>
  <c r="D4" i="30"/>
  <c r="I4" i="30"/>
  <c r="I26" i="30" s="1"/>
  <c r="E4" i="30"/>
  <c r="E26" i="30" s="1"/>
  <c r="Z20" i="29"/>
  <c r="Z19" i="29"/>
  <c r="Z18" i="29"/>
  <c r="Z17" i="29"/>
  <c r="Z16" i="29"/>
  <c r="Z15" i="29"/>
  <c r="Z14" i="29"/>
  <c r="Z13" i="29"/>
  <c r="Z12" i="29"/>
  <c r="Z11" i="29"/>
  <c r="Z10" i="29"/>
  <c r="Z9" i="29"/>
  <c r="Z8" i="29"/>
  <c r="Z7" i="29"/>
  <c r="Z6" i="29"/>
  <c r="Z5" i="29"/>
  <c r="K19" i="29"/>
  <c r="J19" i="29"/>
  <c r="I19" i="29"/>
  <c r="H19" i="29"/>
  <c r="G19" i="29"/>
  <c r="F19" i="29"/>
  <c r="E19" i="29"/>
  <c r="D19" i="29"/>
  <c r="C19" i="29"/>
  <c r="Z4" i="29"/>
  <c r="H16" i="28"/>
  <c r="D16" i="28"/>
  <c r="K16" i="28"/>
  <c r="J16" i="28"/>
  <c r="I16" i="28"/>
  <c r="G16" i="28"/>
  <c r="F16" i="28"/>
  <c r="E16" i="28"/>
  <c r="C16" i="28"/>
  <c r="H8" i="28"/>
  <c r="D8" i="28"/>
  <c r="K8" i="28"/>
  <c r="J8" i="28"/>
  <c r="I8" i="28"/>
  <c r="G8" i="28"/>
  <c r="F8" i="28"/>
  <c r="E8" i="28"/>
  <c r="C8" i="28"/>
  <c r="J4" i="28"/>
  <c r="J26" i="28" s="1"/>
  <c r="F4" i="28"/>
  <c r="F26" i="28" s="1"/>
  <c r="K4" i="28"/>
  <c r="K26" i="28" s="1"/>
  <c r="G4" i="28"/>
  <c r="G26" i="28" s="1"/>
  <c r="C4" i="28"/>
  <c r="C26" i="28" s="1"/>
  <c r="H4" i="28"/>
  <c r="D4" i="28"/>
  <c r="I4" i="28"/>
  <c r="I26" i="28" s="1"/>
  <c r="E4" i="28"/>
  <c r="E26" i="28" s="1"/>
  <c r="Z20" i="27"/>
  <c r="Z19" i="27"/>
  <c r="Z18" i="27"/>
  <c r="Z17" i="27"/>
  <c r="Z16" i="27"/>
  <c r="Z15" i="27"/>
  <c r="Z14" i="27"/>
  <c r="Z13" i="27"/>
  <c r="Z12" i="27"/>
  <c r="Z11" i="27"/>
  <c r="Z10" i="27"/>
  <c r="Z9" i="27"/>
  <c r="Z8" i="27"/>
  <c r="Z7" i="27"/>
  <c r="Z6" i="27"/>
  <c r="Z5" i="27"/>
  <c r="K19" i="27"/>
  <c r="J19" i="27"/>
  <c r="I19" i="27"/>
  <c r="H19" i="27"/>
  <c r="G19" i="27"/>
  <c r="F19" i="27"/>
  <c r="E19" i="27"/>
  <c r="D19" i="27"/>
  <c r="C19" i="27"/>
  <c r="Z4" i="27"/>
  <c r="K16" i="26"/>
  <c r="J16" i="26"/>
  <c r="H16" i="26"/>
  <c r="F16" i="26"/>
  <c r="D16" i="26"/>
  <c r="I16" i="26"/>
  <c r="G16" i="26"/>
  <c r="E16" i="26"/>
  <c r="C16" i="26"/>
  <c r="K8" i="26"/>
  <c r="H8" i="26"/>
  <c r="G8" i="26"/>
  <c r="D8" i="26"/>
  <c r="C8" i="26"/>
  <c r="J8" i="26"/>
  <c r="I8" i="26"/>
  <c r="F8" i="26"/>
  <c r="E8" i="26"/>
  <c r="J4" i="26"/>
  <c r="F4" i="26"/>
  <c r="K4" i="26"/>
  <c r="K26" i="26" s="1"/>
  <c r="H4" i="26"/>
  <c r="G4" i="26"/>
  <c r="G26" i="26" s="1"/>
  <c r="D4" i="26"/>
  <c r="C4" i="26"/>
  <c r="C26" i="26" s="1"/>
  <c r="I4" i="26"/>
  <c r="I26" i="26" s="1"/>
  <c r="E4" i="26"/>
  <c r="E26" i="26" s="1"/>
  <c r="Z20" i="25"/>
  <c r="Z19" i="25"/>
  <c r="Z18" i="25"/>
  <c r="Z17" i="25"/>
  <c r="Z16" i="25"/>
  <c r="Z15" i="25"/>
  <c r="Z14" i="25"/>
  <c r="Z13" i="25"/>
  <c r="Z12" i="25"/>
  <c r="Z11" i="25"/>
  <c r="Z10" i="25"/>
  <c r="Z9" i="25"/>
  <c r="Z8" i="25"/>
  <c r="Z7" i="25"/>
  <c r="Z6" i="25"/>
  <c r="Z5" i="25"/>
  <c r="K19" i="25"/>
  <c r="J19" i="25"/>
  <c r="I19" i="25"/>
  <c r="H19" i="25"/>
  <c r="G19" i="25"/>
  <c r="F19" i="25"/>
  <c r="E19" i="25"/>
  <c r="D19" i="25"/>
  <c r="C19" i="25"/>
  <c r="Z4" i="25"/>
  <c r="K16" i="24"/>
  <c r="J16" i="24"/>
  <c r="H16" i="24"/>
  <c r="G16" i="24"/>
  <c r="F16" i="24"/>
  <c r="D16" i="24"/>
  <c r="C16" i="24"/>
  <c r="I16" i="24"/>
  <c r="E16" i="24"/>
  <c r="K8" i="24"/>
  <c r="H8" i="24"/>
  <c r="G8" i="24"/>
  <c r="D8" i="24"/>
  <c r="C8" i="24"/>
  <c r="J8" i="24"/>
  <c r="I8" i="24"/>
  <c r="F8" i="24"/>
  <c r="E8" i="24"/>
  <c r="K4" i="24"/>
  <c r="K26" i="24" s="1"/>
  <c r="H4" i="24"/>
  <c r="G4" i="24"/>
  <c r="G26" i="24" s="1"/>
  <c r="D4" i="24"/>
  <c r="C4" i="24"/>
  <c r="C26" i="24" s="1"/>
  <c r="J4" i="24"/>
  <c r="I4" i="24"/>
  <c r="I26" i="24" s="1"/>
  <c r="F4" i="24"/>
  <c r="E4" i="24"/>
  <c r="E26" i="24" s="1"/>
  <c r="Z20" i="23"/>
  <c r="Z19" i="23"/>
  <c r="Z18" i="23"/>
  <c r="Z17" i="23"/>
  <c r="Z16" i="23"/>
  <c r="Z15" i="23"/>
  <c r="Z14" i="23"/>
  <c r="Z13" i="23"/>
  <c r="Z12" i="23"/>
  <c r="Z11" i="23"/>
  <c r="Z10" i="23"/>
  <c r="Z9" i="23"/>
  <c r="Z8" i="23"/>
  <c r="Z7" i="23"/>
  <c r="Z6" i="23"/>
  <c r="Z5" i="23"/>
  <c r="J19" i="23"/>
  <c r="I19" i="23"/>
  <c r="H19" i="23"/>
  <c r="F19" i="23"/>
  <c r="E19" i="23"/>
  <c r="D19" i="23"/>
  <c r="Z4" i="23"/>
  <c r="K16" i="22"/>
  <c r="G16" i="22"/>
  <c r="C16" i="22"/>
  <c r="J16" i="22"/>
  <c r="H16" i="22"/>
  <c r="F16" i="22"/>
  <c r="D16" i="22"/>
  <c r="I16" i="22"/>
  <c r="E16" i="22"/>
  <c r="H8" i="22"/>
  <c r="D8" i="22"/>
  <c r="K8" i="22"/>
  <c r="I8" i="22"/>
  <c r="G8" i="22"/>
  <c r="E8" i="22"/>
  <c r="C8" i="22"/>
  <c r="J8" i="22"/>
  <c r="F8" i="22"/>
  <c r="H4" i="22"/>
  <c r="D4" i="22"/>
  <c r="K4" i="22"/>
  <c r="K26" i="22" s="1"/>
  <c r="I4" i="22"/>
  <c r="I26" i="22" s="1"/>
  <c r="G4" i="22"/>
  <c r="G26" i="22" s="1"/>
  <c r="E4" i="22"/>
  <c r="E26" i="22" s="1"/>
  <c r="C4" i="22"/>
  <c r="C26" i="22" s="1"/>
  <c r="J4" i="22"/>
  <c r="J26" i="22" s="1"/>
  <c r="F4" i="22"/>
  <c r="F26" i="22" s="1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Z7" i="21"/>
  <c r="Z6" i="21"/>
  <c r="Z5" i="21"/>
  <c r="K19" i="21"/>
  <c r="J19" i="21"/>
  <c r="I19" i="21"/>
  <c r="H19" i="21"/>
  <c r="G19" i="21"/>
  <c r="F19" i="21"/>
  <c r="E19" i="21"/>
  <c r="D19" i="21"/>
  <c r="C19" i="21"/>
  <c r="Z4" i="21"/>
  <c r="J16" i="20"/>
  <c r="F16" i="20"/>
  <c r="K16" i="20"/>
  <c r="I16" i="20"/>
  <c r="G16" i="20"/>
  <c r="E16" i="20"/>
  <c r="C16" i="20"/>
  <c r="H16" i="20"/>
  <c r="D16" i="20"/>
  <c r="K8" i="20"/>
  <c r="G8" i="20"/>
  <c r="C8" i="20"/>
  <c r="J8" i="20"/>
  <c r="H8" i="20"/>
  <c r="F8" i="20"/>
  <c r="D8" i="20"/>
  <c r="I8" i="20"/>
  <c r="E8" i="20"/>
  <c r="K4" i="20"/>
  <c r="K26" i="20" s="1"/>
  <c r="G4" i="20"/>
  <c r="G26" i="20" s="1"/>
  <c r="C4" i="20"/>
  <c r="C26" i="20" s="1"/>
  <c r="J4" i="20"/>
  <c r="J26" i="20" s="1"/>
  <c r="H4" i="20"/>
  <c r="H26" i="20" s="1"/>
  <c r="F4" i="20"/>
  <c r="F26" i="20" s="1"/>
  <c r="D4" i="20"/>
  <c r="D26" i="20" s="1"/>
  <c r="I4" i="20"/>
  <c r="E4" i="20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H19" i="19"/>
  <c r="D19" i="19"/>
  <c r="K19" i="19"/>
  <c r="J19" i="19"/>
  <c r="I19" i="19"/>
  <c r="G19" i="19"/>
  <c r="F19" i="19"/>
  <c r="E19" i="19"/>
  <c r="C19" i="19"/>
  <c r="Z4" i="19"/>
  <c r="K16" i="18"/>
  <c r="G16" i="18"/>
  <c r="C16" i="18"/>
  <c r="I16" i="18"/>
  <c r="H16" i="18"/>
  <c r="E16" i="18"/>
  <c r="D16" i="18"/>
  <c r="J16" i="18"/>
  <c r="F16" i="18"/>
  <c r="I8" i="18"/>
  <c r="E8" i="18"/>
  <c r="J8" i="18"/>
  <c r="H8" i="18"/>
  <c r="F8" i="18"/>
  <c r="D8" i="18"/>
  <c r="K8" i="18"/>
  <c r="G8" i="18"/>
  <c r="C8" i="18"/>
  <c r="I4" i="18"/>
  <c r="E4" i="18"/>
  <c r="J4" i="18"/>
  <c r="H4" i="18"/>
  <c r="H26" i="18" s="1"/>
  <c r="F4" i="18"/>
  <c r="D4" i="18"/>
  <c r="D26" i="18" s="1"/>
  <c r="K4" i="18"/>
  <c r="G4" i="18"/>
  <c r="G26" i="18" s="1"/>
  <c r="C4" i="18"/>
  <c r="C26" i="18" s="1"/>
  <c r="Z20" i="17"/>
  <c r="Z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Z5" i="17"/>
  <c r="K19" i="17"/>
  <c r="J19" i="17"/>
  <c r="I19" i="17"/>
  <c r="H19" i="17"/>
  <c r="G19" i="17"/>
  <c r="F19" i="17"/>
  <c r="E19" i="17"/>
  <c r="D19" i="17"/>
  <c r="C19" i="17"/>
  <c r="Z4" i="17"/>
  <c r="J16" i="16"/>
  <c r="F16" i="16"/>
  <c r="K16" i="16"/>
  <c r="G16" i="16"/>
  <c r="C16" i="16"/>
  <c r="H16" i="16"/>
  <c r="D16" i="16"/>
  <c r="I16" i="16"/>
  <c r="E16" i="16"/>
  <c r="K8" i="16"/>
  <c r="G8" i="16"/>
  <c r="C8" i="16"/>
  <c r="I8" i="16"/>
  <c r="H8" i="16"/>
  <c r="E8" i="16"/>
  <c r="D8" i="16"/>
  <c r="J8" i="16"/>
  <c r="F8" i="16"/>
  <c r="K4" i="16"/>
  <c r="K26" i="16" s="1"/>
  <c r="G4" i="16"/>
  <c r="G26" i="16" s="1"/>
  <c r="C4" i="16"/>
  <c r="C26" i="16" s="1"/>
  <c r="I4" i="16"/>
  <c r="I26" i="16" s="1"/>
  <c r="H4" i="16"/>
  <c r="E4" i="16"/>
  <c r="E26" i="16" s="1"/>
  <c r="D4" i="16"/>
  <c r="J4" i="16"/>
  <c r="J26" i="16" s="1"/>
  <c r="F4" i="16"/>
  <c r="F26" i="16" s="1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K19" i="15"/>
  <c r="J19" i="15"/>
  <c r="I19" i="15"/>
  <c r="H19" i="15"/>
  <c r="G19" i="15"/>
  <c r="F19" i="15"/>
  <c r="E19" i="15"/>
  <c r="D19" i="15"/>
  <c r="C19" i="15"/>
  <c r="Z4" i="15"/>
  <c r="K4" i="14"/>
  <c r="G4" i="14"/>
  <c r="C4" i="14"/>
  <c r="K15" i="14"/>
  <c r="J15" i="14"/>
  <c r="I15" i="14"/>
  <c r="H15" i="14"/>
  <c r="G15" i="14"/>
  <c r="F15" i="14"/>
  <c r="E15" i="14"/>
  <c r="D15" i="14"/>
  <c r="C15" i="14"/>
  <c r="J4" i="14"/>
  <c r="I4" i="14"/>
  <c r="F4" i="14"/>
  <c r="E4" i="14"/>
  <c r="E26" i="20" l="1"/>
  <c r="K26" i="18"/>
  <c r="F26" i="18"/>
  <c r="J26" i="18"/>
  <c r="E26" i="18"/>
  <c r="I26" i="18"/>
  <c r="I26" i="20"/>
  <c r="D26" i="22"/>
  <c r="H26" i="22"/>
  <c r="D26" i="16"/>
  <c r="H26" i="16"/>
  <c r="C19" i="23"/>
  <c r="G19" i="23"/>
  <c r="K19" i="23"/>
  <c r="F26" i="24"/>
  <c r="D26" i="24"/>
  <c r="H26" i="24"/>
  <c r="D26" i="26"/>
  <c r="H26" i="26"/>
  <c r="F26" i="26"/>
  <c r="J26" i="26"/>
  <c r="C26" i="32"/>
  <c r="G26" i="32"/>
  <c r="F26" i="34"/>
  <c r="J26" i="34"/>
  <c r="D26" i="28"/>
  <c r="H26" i="28"/>
  <c r="D26" i="30"/>
  <c r="H26" i="30"/>
  <c r="E26" i="32"/>
  <c r="J26" i="24"/>
  <c r="I26" i="32"/>
  <c r="D26" i="34"/>
  <c r="H26" i="34"/>
  <c r="C26" i="34"/>
  <c r="G26" i="34"/>
  <c r="K26" i="34"/>
  <c r="D4" i="14"/>
  <c r="H4" i="14"/>
  <c r="K81" i="11"/>
  <c r="G81" i="11"/>
  <c r="L81" i="11"/>
  <c r="H81" i="11"/>
  <c r="M81" i="11"/>
  <c r="J81" i="11"/>
  <c r="I81" i="11"/>
  <c r="F81" i="11"/>
  <c r="E81" i="11"/>
  <c r="J78" i="11"/>
  <c r="J77" i="11" s="1"/>
  <c r="F78" i="11"/>
  <c r="F77" i="11" s="1"/>
  <c r="K78" i="11"/>
  <c r="K77" i="11" s="1"/>
  <c r="G78" i="11"/>
  <c r="G77" i="11" s="1"/>
  <c r="M78" i="11"/>
  <c r="L78" i="11"/>
  <c r="L77" i="11" s="1"/>
  <c r="I78" i="11"/>
  <c r="H78" i="11"/>
  <c r="E78" i="11"/>
  <c r="M77" i="11"/>
  <c r="I77" i="11"/>
  <c r="E77" i="11"/>
  <c r="J73" i="11"/>
  <c r="F73" i="11"/>
  <c r="K73" i="11"/>
  <c r="G73" i="11"/>
  <c r="M73" i="11"/>
  <c r="L73" i="11"/>
  <c r="I73" i="11"/>
  <c r="H73" i="11"/>
  <c r="E73" i="11"/>
  <c r="J68" i="11"/>
  <c r="F68" i="11"/>
  <c r="K68" i="11"/>
  <c r="G68" i="11"/>
  <c r="M68" i="11"/>
  <c r="L68" i="11"/>
  <c r="I68" i="11"/>
  <c r="H68" i="11"/>
  <c r="E68" i="11"/>
  <c r="M65" i="11"/>
  <c r="M64" i="11" s="1"/>
  <c r="I65" i="11"/>
  <c r="I64" i="11" s="1"/>
  <c r="E65" i="11"/>
  <c r="E64" i="11" s="1"/>
  <c r="J65" i="11"/>
  <c r="J64" i="11" s="1"/>
  <c r="F65" i="11"/>
  <c r="F64" i="11" s="1"/>
  <c r="L65" i="11"/>
  <c r="K65" i="11"/>
  <c r="K64" i="11" s="1"/>
  <c r="H65" i="11"/>
  <c r="G65" i="11"/>
  <c r="L64" i="11"/>
  <c r="H64" i="11"/>
  <c r="K59" i="11"/>
  <c r="G59" i="11"/>
  <c r="L59" i="11"/>
  <c r="H59" i="11"/>
  <c r="M59" i="11"/>
  <c r="J59" i="11"/>
  <c r="I59" i="11"/>
  <c r="F59" i="11"/>
  <c r="E59" i="11"/>
  <c r="J56" i="11"/>
  <c r="F56" i="11"/>
  <c r="K56" i="11"/>
  <c r="G56" i="11"/>
  <c r="M56" i="11"/>
  <c r="L56" i="11"/>
  <c r="I56" i="11"/>
  <c r="H56" i="11"/>
  <c r="E56" i="11"/>
  <c r="M53" i="11"/>
  <c r="M52" i="11" s="1"/>
  <c r="M51" i="11" s="1"/>
  <c r="I53" i="11"/>
  <c r="I52" i="11" s="1"/>
  <c r="I51" i="11" s="1"/>
  <c r="E53" i="11"/>
  <c r="E52" i="11" s="1"/>
  <c r="E51" i="11" s="1"/>
  <c r="J53" i="11"/>
  <c r="J52" i="11" s="1"/>
  <c r="J51" i="11" s="1"/>
  <c r="F53" i="11"/>
  <c r="F52" i="11" s="1"/>
  <c r="F51" i="11" s="1"/>
  <c r="L53" i="11"/>
  <c r="K53" i="11"/>
  <c r="K52" i="11" s="1"/>
  <c r="K51" i="11" s="1"/>
  <c r="H53" i="11"/>
  <c r="G53" i="11"/>
  <c r="L52" i="11"/>
  <c r="L51" i="11" s="1"/>
  <c r="H52" i="11"/>
  <c r="H51" i="11" s="1"/>
  <c r="J47" i="11"/>
  <c r="F47" i="11"/>
  <c r="K47" i="11"/>
  <c r="G47" i="11"/>
  <c r="G4" i="11" s="1"/>
  <c r="M47" i="11"/>
  <c r="L47" i="11"/>
  <c r="I47" i="11"/>
  <c r="H47" i="11"/>
  <c r="E47" i="11"/>
  <c r="J8" i="11"/>
  <c r="F8" i="11"/>
  <c r="M8" i="11"/>
  <c r="L8" i="11"/>
  <c r="K8" i="11"/>
  <c r="I8" i="11"/>
  <c r="H8" i="11"/>
  <c r="G8" i="11"/>
  <c r="E8" i="11"/>
  <c r="L5" i="11"/>
  <c r="L4" i="11" s="1"/>
  <c r="L92" i="11" s="1"/>
  <c r="H5" i="11"/>
  <c r="H4" i="11" s="1"/>
  <c r="M5" i="11"/>
  <c r="M4" i="11" s="1"/>
  <c r="M92" i="11" s="1"/>
  <c r="K5" i="11"/>
  <c r="I5" i="11"/>
  <c r="I4" i="11" s="1"/>
  <c r="I92" i="11" s="1"/>
  <c r="E5" i="11"/>
  <c r="E4" i="11" s="1"/>
  <c r="E92" i="11" s="1"/>
  <c r="J5" i="11"/>
  <c r="J4" i="11" s="1"/>
  <c r="J92" i="11" s="1"/>
  <c r="G5" i="11"/>
  <c r="F5" i="11"/>
  <c r="K81" i="10"/>
  <c r="G81" i="10"/>
  <c r="L81" i="10"/>
  <c r="J81" i="10"/>
  <c r="H81" i="10"/>
  <c r="F81" i="10"/>
  <c r="M81" i="10"/>
  <c r="I81" i="10"/>
  <c r="E81" i="10"/>
  <c r="J78" i="10"/>
  <c r="J77" i="10" s="1"/>
  <c r="F78" i="10"/>
  <c r="F77" i="10" s="1"/>
  <c r="M78" i="10"/>
  <c r="M77" i="10" s="1"/>
  <c r="K78" i="10"/>
  <c r="I78" i="10"/>
  <c r="I77" i="10" s="1"/>
  <c r="G78" i="10"/>
  <c r="E78" i="10"/>
  <c r="E77" i="10" s="1"/>
  <c r="L78" i="10"/>
  <c r="H78" i="10"/>
  <c r="J73" i="10"/>
  <c r="F73" i="10"/>
  <c r="K73" i="10"/>
  <c r="G73" i="10"/>
  <c r="M73" i="10"/>
  <c r="L73" i="10"/>
  <c r="I73" i="10"/>
  <c r="H73" i="10"/>
  <c r="E73" i="10"/>
  <c r="J68" i="10"/>
  <c r="F68" i="10"/>
  <c r="K68" i="10"/>
  <c r="G68" i="10"/>
  <c r="M68" i="10"/>
  <c r="L68" i="10"/>
  <c r="I68" i="10"/>
  <c r="H68" i="10"/>
  <c r="E68" i="10"/>
  <c r="M65" i="10"/>
  <c r="M64" i="10" s="1"/>
  <c r="I65" i="10"/>
  <c r="I64" i="10" s="1"/>
  <c r="E65" i="10"/>
  <c r="E64" i="10" s="1"/>
  <c r="J65" i="10"/>
  <c r="J64" i="10" s="1"/>
  <c r="F65" i="10"/>
  <c r="F64" i="10" s="1"/>
  <c r="L65" i="10"/>
  <c r="K65" i="10"/>
  <c r="K64" i="10" s="1"/>
  <c r="H65" i="10"/>
  <c r="G65" i="10"/>
  <c r="L64" i="10"/>
  <c r="H64" i="10"/>
  <c r="K59" i="10"/>
  <c r="G59" i="10"/>
  <c r="L59" i="10"/>
  <c r="H59" i="10"/>
  <c r="M59" i="10"/>
  <c r="J59" i="10"/>
  <c r="I59" i="10"/>
  <c r="F59" i="10"/>
  <c r="E59" i="10"/>
  <c r="J56" i="10"/>
  <c r="F56" i="10"/>
  <c r="K56" i="10"/>
  <c r="G56" i="10"/>
  <c r="M56" i="10"/>
  <c r="L56" i="10"/>
  <c r="I56" i="10"/>
  <c r="H56" i="10"/>
  <c r="E56" i="10"/>
  <c r="M53" i="10"/>
  <c r="M52" i="10" s="1"/>
  <c r="M51" i="10" s="1"/>
  <c r="I53" i="10"/>
  <c r="I52" i="10" s="1"/>
  <c r="I51" i="10" s="1"/>
  <c r="E53" i="10"/>
  <c r="E52" i="10" s="1"/>
  <c r="E51" i="10" s="1"/>
  <c r="J53" i="10"/>
  <c r="J52" i="10" s="1"/>
  <c r="J51" i="10" s="1"/>
  <c r="F53" i="10"/>
  <c r="F52" i="10" s="1"/>
  <c r="F51" i="10" s="1"/>
  <c r="L53" i="10"/>
  <c r="K53" i="10"/>
  <c r="K52" i="10" s="1"/>
  <c r="K51" i="10" s="1"/>
  <c r="H53" i="10"/>
  <c r="G53" i="10"/>
  <c r="L52" i="10"/>
  <c r="L51" i="10" s="1"/>
  <c r="H52" i="10"/>
  <c r="H51" i="10" s="1"/>
  <c r="J47" i="10"/>
  <c r="F47" i="10"/>
  <c r="K47" i="10"/>
  <c r="G47" i="10"/>
  <c r="M47" i="10"/>
  <c r="L47" i="10"/>
  <c r="I47" i="10"/>
  <c r="H47" i="10"/>
  <c r="E47" i="10"/>
  <c r="J8" i="10"/>
  <c r="F8" i="10"/>
  <c r="M8" i="10"/>
  <c r="L8" i="10"/>
  <c r="K8" i="10"/>
  <c r="I8" i="10"/>
  <c r="H8" i="10"/>
  <c r="G8" i="10"/>
  <c r="E8" i="10"/>
  <c r="L5" i="10"/>
  <c r="L4" i="10" s="1"/>
  <c r="H5" i="10"/>
  <c r="H4" i="10" s="1"/>
  <c r="M5" i="10"/>
  <c r="M4" i="10" s="1"/>
  <c r="M92" i="10" s="1"/>
  <c r="K5" i="10"/>
  <c r="K4" i="10" s="1"/>
  <c r="I5" i="10"/>
  <c r="I4" i="10" s="1"/>
  <c r="I92" i="10" s="1"/>
  <c r="G5" i="10"/>
  <c r="G4" i="10" s="1"/>
  <c r="E5" i="10"/>
  <c r="E4" i="10" s="1"/>
  <c r="E92" i="10" s="1"/>
  <c r="J5" i="10"/>
  <c r="J4" i="10" s="1"/>
  <c r="J92" i="10" s="1"/>
  <c r="F5" i="10"/>
  <c r="F4" i="10" s="1"/>
  <c r="F92" i="10" s="1"/>
  <c r="K81" i="9"/>
  <c r="G81" i="9"/>
  <c r="L81" i="9"/>
  <c r="J81" i="9"/>
  <c r="H81" i="9"/>
  <c r="F81" i="9"/>
  <c r="M81" i="9"/>
  <c r="I81" i="9"/>
  <c r="E81" i="9"/>
  <c r="J78" i="9"/>
  <c r="J77" i="9" s="1"/>
  <c r="F78" i="9"/>
  <c r="F77" i="9" s="1"/>
  <c r="M78" i="9"/>
  <c r="M77" i="9" s="1"/>
  <c r="K78" i="9"/>
  <c r="K77" i="9" s="1"/>
  <c r="I78" i="9"/>
  <c r="I77" i="9" s="1"/>
  <c r="G78" i="9"/>
  <c r="G77" i="9" s="1"/>
  <c r="E78" i="9"/>
  <c r="E77" i="9" s="1"/>
  <c r="L78" i="9"/>
  <c r="L77" i="9" s="1"/>
  <c r="H78" i="9"/>
  <c r="H77" i="9" s="1"/>
  <c r="J73" i="9"/>
  <c r="F73" i="9"/>
  <c r="M73" i="9"/>
  <c r="M51" i="9" s="1"/>
  <c r="K73" i="9"/>
  <c r="I73" i="9"/>
  <c r="I51" i="9" s="1"/>
  <c r="G73" i="9"/>
  <c r="E73" i="9"/>
  <c r="E51" i="9" s="1"/>
  <c r="L73" i="9"/>
  <c r="H73" i="9"/>
  <c r="J68" i="9"/>
  <c r="J64" i="9" s="1"/>
  <c r="F68" i="9"/>
  <c r="F64" i="9" s="1"/>
  <c r="K68" i="9"/>
  <c r="K64" i="9" s="1"/>
  <c r="K51" i="9" s="1"/>
  <c r="G68" i="9"/>
  <c r="G64" i="9" s="1"/>
  <c r="G51" i="9" s="1"/>
  <c r="M68" i="9"/>
  <c r="L68" i="9"/>
  <c r="I68" i="9"/>
  <c r="H68" i="9"/>
  <c r="E68" i="9"/>
  <c r="M65" i="9"/>
  <c r="L65" i="9"/>
  <c r="K65" i="9"/>
  <c r="J65" i="9"/>
  <c r="I65" i="9"/>
  <c r="H65" i="9"/>
  <c r="G65" i="9"/>
  <c r="F65" i="9"/>
  <c r="E65" i="9"/>
  <c r="M64" i="9"/>
  <c r="L64" i="9"/>
  <c r="I64" i="9"/>
  <c r="H64" i="9"/>
  <c r="E64" i="9"/>
  <c r="M59" i="9"/>
  <c r="L59" i="9"/>
  <c r="K59" i="9"/>
  <c r="J59" i="9"/>
  <c r="I59" i="9"/>
  <c r="H59" i="9"/>
  <c r="G59" i="9"/>
  <c r="F59" i="9"/>
  <c r="E59" i="9"/>
  <c r="M56" i="9"/>
  <c r="L56" i="9"/>
  <c r="K56" i="9"/>
  <c r="J56" i="9"/>
  <c r="I56" i="9"/>
  <c r="H56" i="9"/>
  <c r="G56" i="9"/>
  <c r="F56" i="9"/>
  <c r="E56" i="9"/>
  <c r="M53" i="9"/>
  <c r="L53" i="9"/>
  <c r="K53" i="9"/>
  <c r="J53" i="9"/>
  <c r="I53" i="9"/>
  <c r="H53" i="9"/>
  <c r="G53" i="9"/>
  <c r="F53" i="9"/>
  <c r="E53" i="9"/>
  <c r="M52" i="9"/>
  <c r="L52" i="9"/>
  <c r="K52" i="9"/>
  <c r="J52" i="9"/>
  <c r="I52" i="9"/>
  <c r="H52" i="9"/>
  <c r="G52" i="9"/>
  <c r="F52" i="9"/>
  <c r="E52" i="9"/>
  <c r="L51" i="9"/>
  <c r="H51" i="9"/>
  <c r="M47" i="9"/>
  <c r="L47" i="9"/>
  <c r="K47" i="9"/>
  <c r="J47" i="9"/>
  <c r="I47" i="9"/>
  <c r="H47" i="9"/>
  <c r="G47" i="9"/>
  <c r="F47" i="9"/>
  <c r="E47" i="9"/>
  <c r="J8" i="9"/>
  <c r="M8" i="9"/>
  <c r="L8" i="9"/>
  <c r="K8" i="9"/>
  <c r="I8" i="9"/>
  <c r="H8" i="9"/>
  <c r="G8" i="9"/>
  <c r="E8" i="9"/>
  <c r="L5" i="9"/>
  <c r="L4" i="9" s="1"/>
  <c r="L92" i="9" s="1"/>
  <c r="H5" i="9"/>
  <c r="H4" i="9" s="1"/>
  <c r="H92" i="9" s="1"/>
  <c r="M5" i="9"/>
  <c r="M4" i="9" s="1"/>
  <c r="M92" i="9" s="1"/>
  <c r="K5" i="9"/>
  <c r="K4" i="9" s="1"/>
  <c r="K92" i="9" s="1"/>
  <c r="I5" i="9"/>
  <c r="I4" i="9" s="1"/>
  <c r="I92" i="9" s="1"/>
  <c r="G5" i="9"/>
  <c r="G4" i="9" s="1"/>
  <c r="G92" i="9" s="1"/>
  <c r="E5" i="9"/>
  <c r="E4" i="9" s="1"/>
  <c r="E92" i="9" s="1"/>
  <c r="J5" i="9"/>
  <c r="F5" i="9"/>
  <c r="F4" i="9" s="1"/>
  <c r="K81" i="8"/>
  <c r="G81" i="8"/>
  <c r="L81" i="8"/>
  <c r="H81" i="8"/>
  <c r="F81" i="8"/>
  <c r="M81" i="8"/>
  <c r="J81" i="8"/>
  <c r="I81" i="8"/>
  <c r="E81" i="8"/>
  <c r="J78" i="8"/>
  <c r="J77" i="8" s="1"/>
  <c r="F78" i="8"/>
  <c r="F77" i="8" s="1"/>
  <c r="K78" i="8"/>
  <c r="K77" i="8" s="1"/>
  <c r="G78" i="8"/>
  <c r="G77" i="8" s="1"/>
  <c r="M78" i="8"/>
  <c r="L78" i="8"/>
  <c r="L77" i="8" s="1"/>
  <c r="I78" i="8"/>
  <c r="H78" i="8"/>
  <c r="E78" i="8"/>
  <c r="M77" i="8"/>
  <c r="I77" i="8"/>
  <c r="H77" i="8"/>
  <c r="E77" i="8"/>
  <c r="J73" i="8"/>
  <c r="F73" i="8"/>
  <c r="M73" i="8"/>
  <c r="K73" i="8"/>
  <c r="I73" i="8"/>
  <c r="G73" i="8"/>
  <c r="E73" i="8"/>
  <c r="L73" i="8"/>
  <c r="H73" i="8"/>
  <c r="J68" i="8"/>
  <c r="F68" i="8"/>
  <c r="M68" i="8"/>
  <c r="K68" i="8"/>
  <c r="I68" i="8"/>
  <c r="G68" i="8"/>
  <c r="E68" i="8"/>
  <c r="L68" i="8"/>
  <c r="H68" i="8"/>
  <c r="M65" i="8"/>
  <c r="M64" i="8" s="1"/>
  <c r="I65" i="8"/>
  <c r="I64" i="8" s="1"/>
  <c r="E65" i="8"/>
  <c r="E64" i="8" s="1"/>
  <c r="L65" i="8"/>
  <c r="L64" i="8" s="1"/>
  <c r="J65" i="8"/>
  <c r="J64" i="8" s="1"/>
  <c r="H65" i="8"/>
  <c r="H64" i="8" s="1"/>
  <c r="F65" i="8"/>
  <c r="F64" i="8" s="1"/>
  <c r="K65" i="8"/>
  <c r="G65" i="8"/>
  <c r="G64" i="8" s="1"/>
  <c r="K59" i="8"/>
  <c r="G59" i="8"/>
  <c r="L59" i="8"/>
  <c r="J59" i="8"/>
  <c r="H59" i="8"/>
  <c r="F59" i="8"/>
  <c r="M59" i="8"/>
  <c r="I59" i="8"/>
  <c r="E59" i="8"/>
  <c r="J56" i="8"/>
  <c r="F56" i="8"/>
  <c r="M56" i="8"/>
  <c r="K56" i="8"/>
  <c r="I56" i="8"/>
  <c r="G56" i="8"/>
  <c r="E56" i="8"/>
  <c r="L56" i="8"/>
  <c r="H56" i="8"/>
  <c r="M53" i="8"/>
  <c r="I53" i="8"/>
  <c r="E53" i="8"/>
  <c r="L53" i="8"/>
  <c r="L52" i="8" s="1"/>
  <c r="J53" i="8"/>
  <c r="J52" i="8" s="1"/>
  <c r="J51" i="8" s="1"/>
  <c r="H53" i="8"/>
  <c r="H52" i="8" s="1"/>
  <c r="F53" i="8"/>
  <c r="F52" i="8" s="1"/>
  <c r="F51" i="8" s="1"/>
  <c r="K53" i="8"/>
  <c r="K52" i="8" s="1"/>
  <c r="G53" i="8"/>
  <c r="G52" i="8" s="1"/>
  <c r="J47" i="8"/>
  <c r="F47" i="8"/>
  <c r="M47" i="8"/>
  <c r="K47" i="8"/>
  <c r="K4" i="8" s="1"/>
  <c r="I47" i="8"/>
  <c r="G47" i="8"/>
  <c r="G4" i="8" s="1"/>
  <c r="E47" i="8"/>
  <c r="L47" i="8"/>
  <c r="H47" i="8"/>
  <c r="M8" i="8"/>
  <c r="J8" i="8"/>
  <c r="I8" i="8"/>
  <c r="F8" i="8"/>
  <c r="E8" i="8"/>
  <c r="L8" i="8"/>
  <c r="K8" i="8"/>
  <c r="H8" i="8"/>
  <c r="G8" i="8"/>
  <c r="M5" i="8"/>
  <c r="M4" i="8" s="1"/>
  <c r="L5" i="8"/>
  <c r="L4" i="8" s="1"/>
  <c r="I5" i="8"/>
  <c r="I4" i="8" s="1"/>
  <c r="H5" i="8"/>
  <c r="H4" i="8" s="1"/>
  <c r="E5" i="8"/>
  <c r="E4" i="8" s="1"/>
  <c r="K5" i="8"/>
  <c r="J5" i="8"/>
  <c r="G5" i="8"/>
  <c r="F5" i="8"/>
  <c r="F4" i="8" s="1"/>
  <c r="F92" i="8" s="1"/>
  <c r="L81" i="7"/>
  <c r="K81" i="7"/>
  <c r="H81" i="7"/>
  <c r="G81" i="7"/>
  <c r="M81" i="7"/>
  <c r="J81" i="7"/>
  <c r="I81" i="7"/>
  <c r="F81" i="7"/>
  <c r="E81" i="7"/>
  <c r="K78" i="7"/>
  <c r="K77" i="7" s="1"/>
  <c r="J78" i="7"/>
  <c r="J77" i="7" s="1"/>
  <c r="G78" i="7"/>
  <c r="G77" i="7" s="1"/>
  <c r="F78" i="7"/>
  <c r="F77" i="7" s="1"/>
  <c r="M78" i="7"/>
  <c r="L78" i="7"/>
  <c r="L77" i="7" s="1"/>
  <c r="I78" i="7"/>
  <c r="H78" i="7"/>
  <c r="E78" i="7"/>
  <c r="M77" i="7"/>
  <c r="I77" i="7"/>
  <c r="E77" i="7"/>
  <c r="K73" i="7"/>
  <c r="J73" i="7"/>
  <c r="G73" i="7"/>
  <c r="F73" i="7"/>
  <c r="M73" i="7"/>
  <c r="L73" i="7"/>
  <c r="I73" i="7"/>
  <c r="H73" i="7"/>
  <c r="E73" i="7"/>
  <c r="K68" i="7"/>
  <c r="J68" i="7"/>
  <c r="G68" i="7"/>
  <c r="F68" i="7"/>
  <c r="M68" i="7"/>
  <c r="L68" i="7"/>
  <c r="I68" i="7"/>
  <c r="H68" i="7"/>
  <c r="E68" i="7"/>
  <c r="M65" i="7"/>
  <c r="M64" i="7" s="1"/>
  <c r="J65" i="7"/>
  <c r="I65" i="7"/>
  <c r="I64" i="7" s="1"/>
  <c r="F65" i="7"/>
  <c r="E65" i="7"/>
  <c r="E64" i="7" s="1"/>
  <c r="L65" i="7"/>
  <c r="K65" i="7"/>
  <c r="K64" i="7" s="1"/>
  <c r="H65" i="7"/>
  <c r="G65" i="7"/>
  <c r="G64" i="7" s="1"/>
  <c r="L64" i="7"/>
  <c r="H64" i="7"/>
  <c r="L59" i="7"/>
  <c r="K59" i="7"/>
  <c r="H59" i="7"/>
  <c r="G59" i="7"/>
  <c r="M59" i="7"/>
  <c r="J59" i="7"/>
  <c r="I59" i="7"/>
  <c r="F59" i="7"/>
  <c r="E59" i="7"/>
  <c r="K56" i="7"/>
  <c r="J56" i="7"/>
  <c r="G56" i="7"/>
  <c r="F56" i="7"/>
  <c r="M56" i="7"/>
  <c r="L56" i="7"/>
  <c r="I56" i="7"/>
  <c r="H56" i="7"/>
  <c r="E56" i="7"/>
  <c r="M53" i="7"/>
  <c r="M52" i="7" s="1"/>
  <c r="M51" i="7" s="1"/>
  <c r="J53" i="7"/>
  <c r="I53" i="7"/>
  <c r="I52" i="7" s="1"/>
  <c r="I51" i="7" s="1"/>
  <c r="F53" i="7"/>
  <c r="E53" i="7"/>
  <c r="E52" i="7" s="1"/>
  <c r="E51" i="7" s="1"/>
  <c r="L53" i="7"/>
  <c r="K53" i="7"/>
  <c r="K52" i="7" s="1"/>
  <c r="H53" i="7"/>
  <c r="G53" i="7"/>
  <c r="G52" i="7" s="1"/>
  <c r="G51" i="7" s="1"/>
  <c r="L52" i="7"/>
  <c r="L51" i="7" s="1"/>
  <c r="H52" i="7"/>
  <c r="H51" i="7" s="1"/>
  <c r="K47" i="7"/>
  <c r="J47" i="7"/>
  <c r="G47" i="7"/>
  <c r="F47" i="7"/>
  <c r="M47" i="7"/>
  <c r="L47" i="7"/>
  <c r="I47" i="7"/>
  <c r="H47" i="7"/>
  <c r="E47" i="7"/>
  <c r="M8" i="7"/>
  <c r="I8" i="7"/>
  <c r="E8" i="7"/>
  <c r="K8" i="7"/>
  <c r="J8" i="7"/>
  <c r="G8" i="7"/>
  <c r="F8" i="7"/>
  <c r="L8" i="7"/>
  <c r="H8" i="7"/>
  <c r="M5" i="7"/>
  <c r="M4" i="7" s="1"/>
  <c r="M92" i="7" s="1"/>
  <c r="J5" i="7"/>
  <c r="J4" i="7" s="1"/>
  <c r="I5" i="7"/>
  <c r="I4" i="7" s="1"/>
  <c r="I92" i="7" s="1"/>
  <c r="F5" i="7"/>
  <c r="F4" i="7" s="1"/>
  <c r="E5" i="7"/>
  <c r="E4" i="7" s="1"/>
  <c r="E92" i="7" s="1"/>
  <c r="L5" i="7"/>
  <c r="K5" i="7"/>
  <c r="K4" i="7" s="1"/>
  <c r="H5" i="7"/>
  <c r="G5" i="7"/>
  <c r="G4" i="7" s="1"/>
  <c r="G92" i="7" s="1"/>
  <c r="L4" i="7"/>
  <c r="L92" i="7" s="1"/>
  <c r="H4" i="7"/>
  <c r="M81" i="6"/>
  <c r="I81" i="6"/>
  <c r="E81" i="6"/>
  <c r="K81" i="6"/>
  <c r="J81" i="6"/>
  <c r="G81" i="6"/>
  <c r="F81" i="6"/>
  <c r="F77" i="6" s="1"/>
  <c r="L78" i="6"/>
  <c r="H78" i="6"/>
  <c r="M78" i="6"/>
  <c r="M77" i="6" s="1"/>
  <c r="J78" i="6"/>
  <c r="I78" i="6"/>
  <c r="F78" i="6"/>
  <c r="E78" i="6"/>
  <c r="E77" i="6" s="1"/>
  <c r="J77" i="6"/>
  <c r="L73" i="6"/>
  <c r="H73" i="6"/>
  <c r="M73" i="6"/>
  <c r="J73" i="6"/>
  <c r="I73" i="6"/>
  <c r="F73" i="6"/>
  <c r="E73" i="6"/>
  <c r="M68" i="6"/>
  <c r="M64" i="6" s="1"/>
  <c r="I68" i="6"/>
  <c r="E68" i="6"/>
  <c r="E64" i="6" s="1"/>
  <c r="E51" i="6" s="1"/>
  <c r="J68" i="6"/>
  <c r="H68" i="6"/>
  <c r="F68" i="6"/>
  <c r="G65" i="6"/>
  <c r="L65" i="6"/>
  <c r="K65" i="6"/>
  <c r="M65" i="6"/>
  <c r="I65" i="6"/>
  <c r="H65" i="6"/>
  <c r="E65" i="6"/>
  <c r="H64" i="6"/>
  <c r="I59" i="6"/>
  <c r="M59" i="6"/>
  <c r="F59" i="6"/>
  <c r="K59" i="6"/>
  <c r="J59" i="6"/>
  <c r="G59" i="6"/>
  <c r="E59" i="6"/>
  <c r="J56" i="6"/>
  <c r="K56" i="6"/>
  <c r="G56" i="6"/>
  <c r="M56" i="6"/>
  <c r="L56" i="6"/>
  <c r="I56" i="6"/>
  <c r="H56" i="6"/>
  <c r="F56" i="6"/>
  <c r="E56" i="6"/>
  <c r="G53" i="6"/>
  <c r="G52" i="6" s="1"/>
  <c r="L53" i="6"/>
  <c r="L52" i="6" s="1"/>
  <c r="K53" i="6"/>
  <c r="K52" i="6" s="1"/>
  <c r="M53" i="6"/>
  <c r="M52" i="6" s="1"/>
  <c r="M51" i="6" s="1"/>
  <c r="I53" i="6"/>
  <c r="I52" i="6" s="1"/>
  <c r="H53" i="6"/>
  <c r="H52" i="6" s="1"/>
  <c r="E53" i="6"/>
  <c r="E52" i="6"/>
  <c r="J47" i="6"/>
  <c r="K47" i="6"/>
  <c r="G47" i="6"/>
  <c r="M47" i="6"/>
  <c r="L47" i="6"/>
  <c r="I47" i="6"/>
  <c r="H47" i="6"/>
  <c r="F47" i="6"/>
  <c r="E47" i="6"/>
  <c r="M8" i="6"/>
  <c r="L8" i="6"/>
  <c r="J8" i="6"/>
  <c r="I8" i="6"/>
  <c r="H8" i="6"/>
  <c r="F8" i="6"/>
  <c r="E8" i="6"/>
  <c r="K8" i="6"/>
  <c r="G8" i="6"/>
  <c r="M5" i="6"/>
  <c r="M4" i="6" s="1"/>
  <c r="M92" i="6" s="1"/>
  <c r="L5" i="6"/>
  <c r="L4" i="6" s="1"/>
  <c r="K5" i="6"/>
  <c r="K4" i="6" s="1"/>
  <c r="I5" i="6"/>
  <c r="I4" i="6" s="1"/>
  <c r="H5" i="6"/>
  <c r="H4" i="6" s="1"/>
  <c r="G5" i="6"/>
  <c r="G4" i="6" s="1"/>
  <c r="E5" i="6"/>
  <c r="E4" i="6" s="1"/>
  <c r="E92" i="6" s="1"/>
  <c r="J5" i="6"/>
  <c r="J4" i="6" s="1"/>
  <c r="F5" i="6"/>
  <c r="F4" i="6" s="1"/>
  <c r="L81" i="5"/>
  <c r="K81" i="5"/>
  <c r="J81" i="5"/>
  <c r="H81" i="5"/>
  <c r="G81" i="5"/>
  <c r="F81" i="5"/>
  <c r="M81" i="5"/>
  <c r="I81" i="5"/>
  <c r="E81" i="5"/>
  <c r="M78" i="5"/>
  <c r="M77" i="5" s="1"/>
  <c r="K78" i="5"/>
  <c r="K77" i="5" s="1"/>
  <c r="J78" i="5"/>
  <c r="I78" i="5"/>
  <c r="I77" i="5" s="1"/>
  <c r="G78" i="5"/>
  <c r="G77" i="5" s="1"/>
  <c r="F78" i="5"/>
  <c r="E78" i="5"/>
  <c r="E77" i="5" s="1"/>
  <c r="L78" i="5"/>
  <c r="L77" i="5" s="1"/>
  <c r="H78" i="5"/>
  <c r="H77" i="5" s="1"/>
  <c r="M73" i="5"/>
  <c r="K73" i="5"/>
  <c r="J73" i="5"/>
  <c r="I73" i="5"/>
  <c r="G73" i="5"/>
  <c r="F73" i="5"/>
  <c r="E73" i="5"/>
  <c r="L73" i="5"/>
  <c r="H73" i="5"/>
  <c r="M68" i="5"/>
  <c r="K68" i="5"/>
  <c r="J68" i="5"/>
  <c r="I68" i="5"/>
  <c r="G68" i="5"/>
  <c r="F68" i="5"/>
  <c r="E68" i="5"/>
  <c r="L68" i="5"/>
  <c r="H68" i="5"/>
  <c r="M65" i="5"/>
  <c r="M64" i="5" s="1"/>
  <c r="L65" i="5"/>
  <c r="L64" i="5" s="1"/>
  <c r="J65" i="5"/>
  <c r="J64" i="5" s="1"/>
  <c r="I65" i="5"/>
  <c r="I64" i="5" s="1"/>
  <c r="H65" i="5"/>
  <c r="H64" i="5" s="1"/>
  <c r="F65" i="5"/>
  <c r="F64" i="5" s="1"/>
  <c r="E65" i="5"/>
  <c r="E64" i="5" s="1"/>
  <c r="K65" i="5"/>
  <c r="K64" i="5" s="1"/>
  <c r="G65" i="5"/>
  <c r="G64" i="5" s="1"/>
  <c r="L59" i="5"/>
  <c r="K59" i="5"/>
  <c r="J59" i="5"/>
  <c r="H59" i="5"/>
  <c r="G59" i="5"/>
  <c r="F59" i="5"/>
  <c r="M59" i="5"/>
  <c r="I59" i="5"/>
  <c r="E59" i="5"/>
  <c r="M56" i="5"/>
  <c r="K56" i="5"/>
  <c r="J56" i="5"/>
  <c r="I56" i="5"/>
  <c r="G56" i="5"/>
  <c r="F56" i="5"/>
  <c r="E56" i="5"/>
  <c r="L56" i="5"/>
  <c r="H56" i="5"/>
  <c r="M53" i="5"/>
  <c r="M52" i="5" s="1"/>
  <c r="L53" i="5"/>
  <c r="L52" i="5" s="1"/>
  <c r="L51" i="5" s="1"/>
  <c r="J53" i="5"/>
  <c r="J52" i="5" s="1"/>
  <c r="I53" i="5"/>
  <c r="I52" i="5" s="1"/>
  <c r="H53" i="5"/>
  <c r="H52" i="5" s="1"/>
  <c r="H51" i="5" s="1"/>
  <c r="F53" i="5"/>
  <c r="F52" i="5" s="1"/>
  <c r="E53" i="5"/>
  <c r="E52" i="5" s="1"/>
  <c r="K53" i="5"/>
  <c r="K52" i="5" s="1"/>
  <c r="K51" i="5" s="1"/>
  <c r="G53" i="5"/>
  <c r="G52" i="5" s="1"/>
  <c r="G51" i="5" s="1"/>
  <c r="M47" i="5"/>
  <c r="K47" i="5"/>
  <c r="K4" i="5" s="1"/>
  <c r="K92" i="5" s="1"/>
  <c r="J47" i="5"/>
  <c r="I47" i="5"/>
  <c r="G47" i="5"/>
  <c r="G4" i="5" s="1"/>
  <c r="G92" i="5" s="1"/>
  <c r="F47" i="5"/>
  <c r="E47" i="5"/>
  <c r="L47" i="5"/>
  <c r="H47" i="5"/>
  <c r="M8" i="5"/>
  <c r="I8" i="5"/>
  <c r="E8" i="5"/>
  <c r="J8" i="5"/>
  <c r="F8" i="5"/>
  <c r="L8" i="5"/>
  <c r="K8" i="5"/>
  <c r="H8" i="5"/>
  <c r="G8" i="5"/>
  <c r="L5" i="5"/>
  <c r="L4" i="5" s="1"/>
  <c r="H5" i="5"/>
  <c r="H4" i="5" s="1"/>
  <c r="M5" i="5"/>
  <c r="M4" i="5" s="1"/>
  <c r="I5" i="5"/>
  <c r="I4" i="5" s="1"/>
  <c r="E5" i="5"/>
  <c r="E4" i="5" s="1"/>
  <c r="K5" i="5"/>
  <c r="J5" i="5"/>
  <c r="J4" i="5" s="1"/>
  <c r="G5" i="5"/>
  <c r="F5" i="5"/>
  <c r="F4" i="5" s="1"/>
  <c r="K81" i="4"/>
  <c r="G81" i="4"/>
  <c r="L81" i="4"/>
  <c r="H81" i="4"/>
  <c r="M81" i="4"/>
  <c r="J81" i="4"/>
  <c r="I81" i="4"/>
  <c r="F81" i="4"/>
  <c r="E81" i="4"/>
  <c r="J78" i="4"/>
  <c r="J77" i="4" s="1"/>
  <c r="F78" i="4"/>
  <c r="F77" i="4" s="1"/>
  <c r="K78" i="4"/>
  <c r="K77" i="4" s="1"/>
  <c r="G78" i="4"/>
  <c r="G77" i="4" s="1"/>
  <c r="M78" i="4"/>
  <c r="L78" i="4"/>
  <c r="L77" i="4" s="1"/>
  <c r="I78" i="4"/>
  <c r="H78" i="4"/>
  <c r="H77" i="4" s="1"/>
  <c r="E78" i="4"/>
  <c r="M77" i="4"/>
  <c r="I77" i="4"/>
  <c r="E77" i="4"/>
  <c r="J73" i="4"/>
  <c r="F73" i="4"/>
  <c r="K73" i="4"/>
  <c r="G73" i="4"/>
  <c r="M73" i="4"/>
  <c r="L73" i="4"/>
  <c r="I73" i="4"/>
  <c r="H73" i="4"/>
  <c r="E73" i="4"/>
  <c r="K68" i="4"/>
  <c r="J68" i="4"/>
  <c r="G68" i="4"/>
  <c r="F68" i="4"/>
  <c r="M68" i="4"/>
  <c r="L68" i="4"/>
  <c r="I68" i="4"/>
  <c r="H68" i="4"/>
  <c r="E68" i="4"/>
  <c r="E65" i="4"/>
  <c r="E64" i="4" s="1"/>
  <c r="M65" i="4"/>
  <c r="M64" i="4" s="1"/>
  <c r="J65" i="4"/>
  <c r="J64" i="4" s="1"/>
  <c r="I65" i="4"/>
  <c r="I64" i="4" s="1"/>
  <c r="F65" i="4"/>
  <c r="F64" i="4" s="1"/>
  <c r="L65" i="4"/>
  <c r="K65" i="4"/>
  <c r="H65" i="4"/>
  <c r="G65" i="4"/>
  <c r="L64" i="4"/>
  <c r="H64" i="4"/>
  <c r="K59" i="4"/>
  <c r="G59" i="4"/>
  <c r="L59" i="4"/>
  <c r="H59" i="4"/>
  <c r="M59" i="4"/>
  <c r="J59" i="4"/>
  <c r="I59" i="4"/>
  <c r="F59" i="4"/>
  <c r="E59" i="4"/>
  <c r="J56" i="4"/>
  <c r="F56" i="4"/>
  <c r="K56" i="4"/>
  <c r="G56" i="4"/>
  <c r="M56" i="4"/>
  <c r="L56" i="4"/>
  <c r="I56" i="4"/>
  <c r="H56" i="4"/>
  <c r="E56" i="4"/>
  <c r="M53" i="4"/>
  <c r="M52" i="4" s="1"/>
  <c r="M51" i="4" s="1"/>
  <c r="I53" i="4"/>
  <c r="I52" i="4" s="1"/>
  <c r="I51" i="4" s="1"/>
  <c r="E53" i="4"/>
  <c r="E52" i="4" s="1"/>
  <c r="E51" i="4" s="1"/>
  <c r="J53" i="4"/>
  <c r="J52" i="4" s="1"/>
  <c r="J51" i="4" s="1"/>
  <c r="F53" i="4"/>
  <c r="F52" i="4" s="1"/>
  <c r="F51" i="4" s="1"/>
  <c r="L53" i="4"/>
  <c r="K53" i="4"/>
  <c r="H53" i="4"/>
  <c r="G53" i="4"/>
  <c r="L52" i="4"/>
  <c r="H52" i="4"/>
  <c r="J47" i="4"/>
  <c r="F47" i="4"/>
  <c r="K47" i="4"/>
  <c r="G47" i="4"/>
  <c r="M47" i="4"/>
  <c r="L47" i="4"/>
  <c r="I47" i="4"/>
  <c r="H47" i="4"/>
  <c r="E47" i="4"/>
  <c r="M8" i="4"/>
  <c r="I8" i="4"/>
  <c r="E8" i="4"/>
  <c r="K8" i="4"/>
  <c r="J8" i="4"/>
  <c r="G8" i="4"/>
  <c r="F8" i="4"/>
  <c r="L8" i="4"/>
  <c r="H8" i="4"/>
  <c r="M5" i="4"/>
  <c r="J5" i="4"/>
  <c r="J4" i="4" s="1"/>
  <c r="J92" i="4" s="1"/>
  <c r="I5" i="4"/>
  <c r="F5" i="4"/>
  <c r="F4" i="4" s="1"/>
  <c r="F92" i="4" s="1"/>
  <c r="E5" i="4"/>
  <c r="L5" i="4"/>
  <c r="K5" i="4"/>
  <c r="K4" i="4" s="1"/>
  <c r="H5" i="4"/>
  <c r="G5" i="4"/>
  <c r="L4" i="4"/>
  <c r="H4" i="4"/>
  <c r="M81" i="3"/>
  <c r="L81" i="3"/>
  <c r="I81" i="3"/>
  <c r="H81" i="3"/>
  <c r="E81" i="3"/>
  <c r="K81" i="3"/>
  <c r="J81" i="3"/>
  <c r="G81" i="3"/>
  <c r="F81" i="3"/>
  <c r="L78" i="3"/>
  <c r="K78" i="3"/>
  <c r="K77" i="3" s="1"/>
  <c r="H78" i="3"/>
  <c r="G78" i="3"/>
  <c r="G77" i="3" s="1"/>
  <c r="M78" i="3"/>
  <c r="J78" i="3"/>
  <c r="I78" i="3"/>
  <c r="I77" i="3" s="1"/>
  <c r="F78" i="3"/>
  <c r="E78" i="3"/>
  <c r="J77" i="3"/>
  <c r="F77" i="3"/>
  <c r="L73" i="3"/>
  <c r="K73" i="3"/>
  <c r="H73" i="3"/>
  <c r="G73" i="3"/>
  <c r="M73" i="3"/>
  <c r="J73" i="3"/>
  <c r="I73" i="3"/>
  <c r="F73" i="3"/>
  <c r="E73" i="3"/>
  <c r="L68" i="3"/>
  <c r="K68" i="3"/>
  <c r="H68" i="3"/>
  <c r="G68" i="3"/>
  <c r="M68" i="3"/>
  <c r="J68" i="3"/>
  <c r="I68" i="3"/>
  <c r="F68" i="3"/>
  <c r="E68" i="3"/>
  <c r="K65" i="3"/>
  <c r="J65" i="3"/>
  <c r="J64" i="3" s="1"/>
  <c r="G65" i="3"/>
  <c r="F65" i="3"/>
  <c r="F64" i="3" s="1"/>
  <c r="M65" i="3"/>
  <c r="L65" i="3"/>
  <c r="L64" i="3" s="1"/>
  <c r="I65" i="3"/>
  <c r="H65" i="3"/>
  <c r="E65" i="3"/>
  <c r="M64" i="3"/>
  <c r="I64" i="3"/>
  <c r="E64" i="3"/>
  <c r="M59" i="3"/>
  <c r="L59" i="3"/>
  <c r="I59" i="3"/>
  <c r="H59" i="3"/>
  <c r="E59" i="3"/>
  <c r="K59" i="3"/>
  <c r="J59" i="3"/>
  <c r="G59" i="3"/>
  <c r="F59" i="3"/>
  <c r="L56" i="3"/>
  <c r="K56" i="3"/>
  <c r="H56" i="3"/>
  <c r="G56" i="3"/>
  <c r="M56" i="3"/>
  <c r="J56" i="3"/>
  <c r="I56" i="3"/>
  <c r="F56" i="3"/>
  <c r="E56" i="3"/>
  <c r="K53" i="3"/>
  <c r="K52" i="3" s="1"/>
  <c r="J53" i="3"/>
  <c r="J52" i="3" s="1"/>
  <c r="G53" i="3"/>
  <c r="G52" i="3" s="1"/>
  <c r="F53" i="3"/>
  <c r="F52" i="3" s="1"/>
  <c r="M53" i="3"/>
  <c r="L53" i="3"/>
  <c r="L52" i="3" s="1"/>
  <c r="L51" i="3" s="1"/>
  <c r="I53" i="3"/>
  <c r="H53" i="3"/>
  <c r="E53" i="3"/>
  <c r="M52" i="3"/>
  <c r="M51" i="3" s="1"/>
  <c r="I52" i="3"/>
  <c r="I51" i="3" s="1"/>
  <c r="E52" i="3"/>
  <c r="L47" i="3"/>
  <c r="K47" i="3"/>
  <c r="H47" i="3"/>
  <c r="G47" i="3"/>
  <c r="M47" i="3"/>
  <c r="J47" i="3"/>
  <c r="I47" i="3"/>
  <c r="F47" i="3"/>
  <c r="E47" i="3"/>
  <c r="K8" i="3"/>
  <c r="G8" i="3"/>
  <c r="L8" i="3"/>
  <c r="J8" i="3"/>
  <c r="H8" i="3"/>
  <c r="F8" i="3"/>
  <c r="M8" i="3"/>
  <c r="I8" i="3"/>
  <c r="E8" i="3"/>
  <c r="J5" i="3"/>
  <c r="J4" i="3" s="1"/>
  <c r="F5" i="3"/>
  <c r="F4" i="3" s="1"/>
  <c r="M5" i="3"/>
  <c r="M4" i="3" s="1"/>
  <c r="K5" i="3"/>
  <c r="K4" i="3" s="1"/>
  <c r="I5" i="3"/>
  <c r="I4" i="3" s="1"/>
  <c r="G5" i="3"/>
  <c r="G4" i="3" s="1"/>
  <c r="E5" i="3"/>
  <c r="E4" i="3" s="1"/>
  <c r="L5" i="3"/>
  <c r="H5" i="3"/>
  <c r="H4" i="3" s="1"/>
  <c r="M81" i="2"/>
  <c r="I81" i="2"/>
  <c r="E81" i="2"/>
  <c r="J81" i="2"/>
  <c r="F81" i="2"/>
  <c r="L81" i="2"/>
  <c r="K81" i="2"/>
  <c r="H81" i="2"/>
  <c r="G81" i="2"/>
  <c r="L78" i="2"/>
  <c r="L77" i="2" s="1"/>
  <c r="H78" i="2"/>
  <c r="H77" i="2" s="1"/>
  <c r="M78" i="2"/>
  <c r="M77" i="2" s="1"/>
  <c r="I78" i="2"/>
  <c r="I77" i="2" s="1"/>
  <c r="E78" i="2"/>
  <c r="E77" i="2" s="1"/>
  <c r="K78" i="2"/>
  <c r="J78" i="2"/>
  <c r="J77" i="2" s="1"/>
  <c r="G78" i="2"/>
  <c r="F78" i="2"/>
  <c r="F77" i="2" s="1"/>
  <c r="K77" i="2"/>
  <c r="G77" i="2"/>
  <c r="L73" i="2"/>
  <c r="H73" i="2"/>
  <c r="M73" i="2"/>
  <c r="I73" i="2"/>
  <c r="E73" i="2"/>
  <c r="K73" i="2"/>
  <c r="J73" i="2"/>
  <c r="G73" i="2"/>
  <c r="F73" i="2"/>
  <c r="L68" i="2"/>
  <c r="H68" i="2"/>
  <c r="M68" i="2"/>
  <c r="I68" i="2"/>
  <c r="E68" i="2"/>
  <c r="K68" i="2"/>
  <c r="J68" i="2"/>
  <c r="G68" i="2"/>
  <c r="F68" i="2"/>
  <c r="K65" i="2"/>
  <c r="K64" i="2" s="1"/>
  <c r="G65" i="2"/>
  <c r="G64" i="2" s="1"/>
  <c r="L65" i="2"/>
  <c r="H65" i="2"/>
  <c r="M65" i="2"/>
  <c r="J65" i="2"/>
  <c r="I65" i="2"/>
  <c r="F65" i="2"/>
  <c r="E65" i="2"/>
  <c r="J64" i="2"/>
  <c r="F64" i="2"/>
  <c r="M59" i="2"/>
  <c r="I59" i="2"/>
  <c r="E59" i="2"/>
  <c r="J59" i="2"/>
  <c r="F59" i="2"/>
  <c r="L59" i="2"/>
  <c r="K59" i="2"/>
  <c r="H59" i="2"/>
  <c r="G59" i="2"/>
  <c r="L56" i="2"/>
  <c r="H56" i="2"/>
  <c r="M56" i="2"/>
  <c r="I56" i="2"/>
  <c r="K56" i="2"/>
  <c r="J56" i="2"/>
  <c r="G56" i="2"/>
  <c r="F56" i="2"/>
  <c r="E56" i="2"/>
  <c r="K53" i="2"/>
  <c r="K52" i="2" s="1"/>
  <c r="K51" i="2" s="1"/>
  <c r="J53" i="2"/>
  <c r="J52" i="2" s="1"/>
  <c r="J51" i="2" s="1"/>
  <c r="G53" i="2"/>
  <c r="G52" i="2" s="1"/>
  <c r="G51" i="2" s="1"/>
  <c r="F53" i="2"/>
  <c r="F52" i="2" s="1"/>
  <c r="F51" i="2" s="1"/>
  <c r="M53" i="2"/>
  <c r="L53" i="2"/>
  <c r="L52" i="2" s="1"/>
  <c r="I53" i="2"/>
  <c r="H53" i="2"/>
  <c r="H52" i="2" s="1"/>
  <c r="E53" i="2"/>
  <c r="M52" i="2"/>
  <c r="I52" i="2"/>
  <c r="E52" i="2"/>
  <c r="L47" i="2"/>
  <c r="K47" i="2"/>
  <c r="H47" i="2"/>
  <c r="G47" i="2"/>
  <c r="M47" i="2"/>
  <c r="J47" i="2"/>
  <c r="I47" i="2"/>
  <c r="F47" i="2"/>
  <c r="E47" i="2"/>
  <c r="J8" i="2"/>
  <c r="F8" i="2"/>
  <c r="L8" i="2"/>
  <c r="K8" i="2"/>
  <c r="H8" i="2"/>
  <c r="G8" i="2"/>
  <c r="M8" i="2"/>
  <c r="I8" i="2"/>
  <c r="E8" i="2"/>
  <c r="K5" i="2"/>
  <c r="J5" i="2"/>
  <c r="G5" i="2"/>
  <c r="F5" i="2"/>
  <c r="M5" i="2"/>
  <c r="L5" i="2"/>
  <c r="I5" i="2"/>
  <c r="H5" i="2"/>
  <c r="H4" i="2" s="1"/>
  <c r="E5" i="2"/>
  <c r="M4" i="2"/>
  <c r="I4" i="2"/>
  <c r="E4" i="2"/>
  <c r="M36" i="1"/>
  <c r="L36" i="1"/>
  <c r="I36" i="1"/>
  <c r="H36" i="1"/>
  <c r="E36" i="1"/>
  <c r="K36" i="1"/>
  <c r="J36" i="1"/>
  <c r="G36" i="1"/>
  <c r="F36" i="1"/>
  <c r="K31" i="1"/>
  <c r="G31" i="1"/>
  <c r="M31" i="1"/>
  <c r="L31" i="1"/>
  <c r="I31" i="1"/>
  <c r="H31" i="1"/>
  <c r="E31" i="1"/>
  <c r="J31" i="1"/>
  <c r="F31" i="1"/>
  <c r="K21" i="1"/>
  <c r="G21" i="1"/>
  <c r="M21" i="1"/>
  <c r="L21" i="1"/>
  <c r="I21" i="1"/>
  <c r="H21" i="1"/>
  <c r="E21" i="1"/>
  <c r="J21" i="1"/>
  <c r="F21" i="1"/>
  <c r="L10" i="1"/>
  <c r="L9" i="1" s="1"/>
  <c r="H10" i="1"/>
  <c r="H9" i="1" s="1"/>
  <c r="M10" i="1"/>
  <c r="M9" i="1" s="1"/>
  <c r="J10" i="1"/>
  <c r="J9" i="1" s="1"/>
  <c r="I10" i="1"/>
  <c r="I9" i="1" s="1"/>
  <c r="F10" i="1"/>
  <c r="F9" i="1" s="1"/>
  <c r="E10" i="1"/>
  <c r="E9" i="1" s="1"/>
  <c r="K10" i="1"/>
  <c r="K9" i="1" s="1"/>
  <c r="G10" i="1"/>
  <c r="G9" i="1" s="1"/>
  <c r="K4" i="1"/>
  <c r="K40" i="1" s="1"/>
  <c r="G4" i="1"/>
  <c r="G40" i="1" s="1"/>
  <c r="M4" i="1"/>
  <c r="M40" i="1" s="1"/>
  <c r="L4" i="1"/>
  <c r="I4" i="1"/>
  <c r="I40" i="1" s="1"/>
  <c r="H4" i="1"/>
  <c r="E4" i="1"/>
  <c r="E40" i="1" s="1"/>
  <c r="J4" i="1"/>
  <c r="F4" i="1"/>
  <c r="J40" i="1" l="1"/>
  <c r="H40" i="1"/>
  <c r="L40" i="1"/>
  <c r="F4" i="2"/>
  <c r="F92" i="2" s="1"/>
  <c r="J4" i="2"/>
  <c r="J92" i="2" s="1"/>
  <c r="F40" i="1"/>
  <c r="L4" i="2"/>
  <c r="G4" i="2"/>
  <c r="G92" i="2" s="1"/>
  <c r="K4" i="2"/>
  <c r="K92" i="2" s="1"/>
  <c r="L4" i="3"/>
  <c r="E51" i="3"/>
  <c r="H52" i="3"/>
  <c r="E77" i="3"/>
  <c r="M77" i="3"/>
  <c r="H77" i="3"/>
  <c r="L77" i="3"/>
  <c r="L51" i="4"/>
  <c r="L92" i="4" s="1"/>
  <c r="E51" i="5"/>
  <c r="I51" i="5"/>
  <c r="M51" i="5"/>
  <c r="I64" i="6"/>
  <c r="I64" i="2"/>
  <c r="I51" i="2" s="1"/>
  <c r="I92" i="2" s="1"/>
  <c r="E92" i="3"/>
  <c r="I92" i="3"/>
  <c r="M92" i="3"/>
  <c r="F51" i="3"/>
  <c r="J51" i="3"/>
  <c r="H64" i="3"/>
  <c r="G4" i="4"/>
  <c r="E4" i="4"/>
  <c r="E92" i="4" s="1"/>
  <c r="I4" i="4"/>
  <c r="I92" i="4" s="1"/>
  <c r="M4" i="4"/>
  <c r="M92" i="4" s="1"/>
  <c r="G52" i="4"/>
  <c r="G51" i="4" s="1"/>
  <c r="G64" i="4"/>
  <c r="E92" i="5"/>
  <c r="I92" i="5"/>
  <c r="M92" i="5"/>
  <c r="H92" i="5"/>
  <c r="L92" i="5"/>
  <c r="F51" i="5"/>
  <c r="F92" i="5" s="1"/>
  <c r="J51" i="5"/>
  <c r="F77" i="5"/>
  <c r="J77" i="5"/>
  <c r="I51" i="6"/>
  <c r="E64" i="2"/>
  <c r="E51" i="2" s="1"/>
  <c r="E92" i="2" s="1"/>
  <c r="M64" i="2"/>
  <c r="M51" i="2" s="1"/>
  <c r="M92" i="2" s="1"/>
  <c r="H64" i="2"/>
  <c r="H51" i="2" s="1"/>
  <c r="H92" i="2" s="1"/>
  <c r="L64" i="2"/>
  <c r="L51" i="2" s="1"/>
  <c r="F92" i="3"/>
  <c r="J92" i="3"/>
  <c r="G64" i="3"/>
  <c r="G51" i="3" s="1"/>
  <c r="G92" i="3" s="1"/>
  <c r="K64" i="3"/>
  <c r="K51" i="3" s="1"/>
  <c r="K92" i="3" s="1"/>
  <c r="H51" i="4"/>
  <c r="H92" i="4" s="1"/>
  <c r="K52" i="4"/>
  <c r="K51" i="4" s="1"/>
  <c r="K92" i="4" s="1"/>
  <c r="K64" i="4"/>
  <c r="J92" i="5"/>
  <c r="F53" i="6"/>
  <c r="F52" i="6" s="1"/>
  <c r="J53" i="6"/>
  <c r="J52" i="6" s="1"/>
  <c r="H59" i="6"/>
  <c r="H51" i="6" s="1"/>
  <c r="H92" i="6" s="1"/>
  <c r="L59" i="6"/>
  <c r="F65" i="6"/>
  <c r="F64" i="6" s="1"/>
  <c r="J65" i="6"/>
  <c r="J64" i="6" s="1"/>
  <c r="F52" i="7"/>
  <c r="F51" i="7" s="1"/>
  <c r="F92" i="7" s="1"/>
  <c r="J52" i="7"/>
  <c r="J51" i="7" s="1"/>
  <c r="J92" i="7" s="1"/>
  <c r="F64" i="7"/>
  <c r="J64" i="7"/>
  <c r="H77" i="7"/>
  <c r="G51" i="8"/>
  <c r="G92" i="8" s="1"/>
  <c r="K64" i="8"/>
  <c r="G68" i="6"/>
  <c r="G64" i="6" s="1"/>
  <c r="G51" i="6" s="1"/>
  <c r="G92" i="6" s="1"/>
  <c r="K68" i="6"/>
  <c r="K64" i="6" s="1"/>
  <c r="K51" i="6" s="1"/>
  <c r="K92" i="6" s="1"/>
  <c r="G73" i="6"/>
  <c r="K73" i="6"/>
  <c r="I77" i="6"/>
  <c r="I92" i="6" s="1"/>
  <c r="H81" i="6"/>
  <c r="L81" i="6"/>
  <c r="H92" i="7"/>
  <c r="K92" i="7"/>
  <c r="K51" i="7"/>
  <c r="J4" i="8"/>
  <c r="J92" i="8" s="1"/>
  <c r="K51" i="8"/>
  <c r="K92" i="8" s="1"/>
  <c r="H51" i="8"/>
  <c r="H92" i="8" s="1"/>
  <c r="L51" i="8"/>
  <c r="L68" i="6"/>
  <c r="L64" i="6" s="1"/>
  <c r="G78" i="6"/>
  <c r="G77" i="6" s="1"/>
  <c r="K78" i="6"/>
  <c r="K77" i="6" s="1"/>
  <c r="L92" i="8"/>
  <c r="H77" i="6"/>
  <c r="L77" i="6"/>
  <c r="E52" i="8"/>
  <c r="E51" i="8" s="1"/>
  <c r="E92" i="8" s="1"/>
  <c r="I52" i="8"/>
  <c r="I51" i="8" s="1"/>
  <c r="I92" i="8" s="1"/>
  <c r="M52" i="8"/>
  <c r="M51" i="8" s="1"/>
  <c r="M92" i="8" s="1"/>
  <c r="J4" i="9"/>
  <c r="G52" i="10"/>
  <c r="G51" i="10" s="1"/>
  <c r="G64" i="10"/>
  <c r="F4" i="11"/>
  <c r="F92" i="11" s="1"/>
  <c r="G52" i="11"/>
  <c r="G64" i="11"/>
  <c r="F51" i="9"/>
  <c r="J51" i="9"/>
  <c r="H77" i="10"/>
  <c r="G77" i="10"/>
  <c r="G92" i="10" s="1"/>
  <c r="K77" i="10"/>
  <c r="K92" i="10" s="1"/>
  <c r="K4" i="11"/>
  <c r="K92" i="11" s="1"/>
  <c r="H77" i="11"/>
  <c r="L77" i="10"/>
  <c r="F92" i="9"/>
  <c r="H92" i="10"/>
  <c r="L92" i="10"/>
  <c r="H92" i="11"/>
  <c r="L51" i="6" l="1"/>
  <c r="L92" i="6" s="1"/>
  <c r="L92" i="3"/>
  <c r="J51" i="6"/>
  <c r="J92" i="6" s="1"/>
  <c r="G92" i="4"/>
  <c r="H51" i="3"/>
  <c r="H92" i="3" s="1"/>
  <c r="G51" i="11"/>
  <c r="G92" i="11" s="1"/>
  <c r="J92" i="9"/>
  <c r="F51" i="6"/>
  <c r="F92" i="6" s="1"/>
  <c r="L92" i="2"/>
</calcChain>
</file>

<file path=xl/sharedStrings.xml><?xml version="1.0" encoding="utf-8"?>
<sst xmlns="http://schemas.openxmlformats.org/spreadsheetml/2006/main" count="14565" uniqueCount="206">
  <si>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</si>
  <si>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</si>
  <si>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</si>
  <si>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</si>
  <si>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</si>
  <si>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</si>
  <si>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</si>
  <si>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</si>
  <si>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</si>
  <si>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</si>
  <si>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</si>
  <si>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</si>
  <si>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</si>
  <si>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</si>
  <si>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</si>
  <si>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</si>
  <si>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</si>
  <si>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</si>
  <si>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</si>
  <si>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</si>
  <si>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</si>
  <si>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</si>
  <si>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</si>
  <si>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</si>
  <si>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</si>
  <si>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</si>
  <si>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</si>
  <si>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</si>
  <si>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</si>
  <si>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</si>
  <si>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</si>
  <si>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</si>
  <si>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</si>
  <si>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</si>
  <si>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</si>
  <si>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</si>
  <si>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</si>
  <si>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</si>
  <si>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</si>
  <si>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</si>
  <si>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</si>
  <si>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</si>
  <si>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</si>
  <si>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</si>
  <si>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</si>
  <si>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</si>
  <si>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</si>
  <si>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</si>
  <si>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</si>
  <si>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</si>
  <si>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</si>
  <si>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</si>
  <si>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</si>
  <si>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</si>
  <si>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</si>
  <si>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</si>
  <si>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</si>
  <si>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</si>
  <si>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</si>
  <si>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</si>
  <si>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</si>
  <si>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</si>
  <si>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</si>
  <si>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</si>
  <si>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</si>
  <si>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</si>
  <si>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</si>
  <si>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</si>
  <si>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</si>
  <si>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</si>
  <si>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</si>
  <si>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</si>
  <si>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</si>
  <si>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</si>
  <si>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</si>
  <si>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</si>
  <si>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</si>
  <si>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</si>
  <si>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</si>
  <si>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</si>
  <si>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</si>
  <si>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</si>
  <si>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</si>
  <si>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</si>
  <si>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</si>
  <si>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</si>
  <si>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</si>
  <si>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</si>
  <si>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</si>
  <si>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</si>
  <si>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</si>
  <si>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</si>
  <si>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</si>
  <si>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</si>
  <si>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</si>
  <si>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</si>
  <si>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</si>
  <si>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</si>
  <si>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</si>
  <si>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</si>
  <si>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</si>
  <si>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</si>
  <si>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</si>
  <si>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</si>
  <si>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</si>
  <si>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</si>
  <si>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</si>
  <si>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</si>
  <si>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</si>
  <si>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</si>
  <si>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</si>
  <si>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</si>
  <si>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</si>
  <si>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</si>
  <si>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</si>
  <si>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</si>
  <si>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</si>
  <si>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</si>
  <si>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</si>
  <si>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</si>
  <si>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</si>
  <si>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</si>
  <si>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Education</t>
  </si>
  <si>
    <t>Table B.2: Payments and estimates by economic classification: Education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</si>
  <si>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</si>
  <si>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</si>
  <si>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</si>
  <si>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</si>
  <si>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</si>
  <si>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</si>
  <si>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</si>
  <si>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</si>
  <si>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Public Ordinary School Education</t>
  </si>
  <si>
    <t>3. Independent School Subsidies</t>
  </si>
  <si>
    <t>4. Public Special School Education</t>
  </si>
  <si>
    <t>5. Further Education And Training</t>
  </si>
  <si>
    <t>6. Adult Basic Education And Training</t>
  </si>
  <si>
    <t>7. Early Childhood Development</t>
  </si>
  <si>
    <t>8. Infrastructure Development</t>
  </si>
  <si>
    <t>9. Auxiliary And Associated Services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</si>
  <si>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</si>
  <si>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</si>
  <si>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</si>
  <si>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</si>
  <si>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</si>
  <si>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</si>
  <si>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1. Office Of The Mec</t>
  </si>
  <si>
    <t>2. Corporate Services</t>
  </si>
  <si>
    <t>3. Education Management</t>
  </si>
  <si>
    <t>4. Human Resource Development</t>
  </si>
  <si>
    <t>5. Education Management Information System (Emis)</t>
  </si>
  <si>
    <t>6. Conditional Grants</t>
  </si>
  <si>
    <t>1. Public Primary Schools</t>
  </si>
  <si>
    <t>2. Public Secondary Schools</t>
  </si>
  <si>
    <t>3. Human Resource Development</t>
  </si>
  <si>
    <t>4. School Sport, Culture And Media Services</t>
  </si>
  <si>
    <t>5. Conditional Grants</t>
  </si>
  <si>
    <t>1. Primary Phase</t>
  </si>
  <si>
    <t>2. Secondary Phase</t>
  </si>
  <si>
    <t>1. Schools</t>
  </si>
  <si>
    <t>2. Human Resource Development</t>
  </si>
  <si>
    <t>3. School Sport, Culture And Media Services</t>
  </si>
  <si>
    <t>4. Conditional Grants</t>
  </si>
  <si>
    <t>1. Public Institutions</t>
  </si>
  <si>
    <t>3. Conditional Grants</t>
  </si>
  <si>
    <t>1. Public Centres</t>
  </si>
  <si>
    <t>2. Professional Services</t>
  </si>
  <si>
    <t>1. Grade R In Public Schools</t>
  </si>
  <si>
    <t>2. Grade R In Community Centres</t>
  </si>
  <si>
    <t>3. Pre-Grade R Training</t>
  </si>
  <si>
    <t>2. Public Ordinary Schools</t>
  </si>
  <si>
    <t>3. Special Schools</t>
  </si>
  <si>
    <t>4. Early Childhood Development</t>
  </si>
  <si>
    <t>1. Payments To Seta</t>
  </si>
  <si>
    <t>3. Special Projects</t>
  </si>
  <si>
    <t>4. External Examinations</t>
  </si>
  <si>
    <t>Table 6.2: Summary of departmental receipts collection</t>
  </si>
  <si>
    <t>Table 6.3: Summary of payments and estimates by programme: Education</t>
  </si>
  <si>
    <t>Table 6.4: Summary of provincial payments and estimates by economic classification: Education</t>
  </si>
  <si>
    <t>Table 6.11: Summary of payments and estimates by sub-programme: Administration</t>
  </si>
  <si>
    <t>Table 6.12: Summary of payments and estimates by economic classification: Administration</t>
  </si>
  <si>
    <t>Table 6.13: Summary of payments and estimates by sub-programme: Public Ordinary School Education</t>
  </si>
  <si>
    <t>Table 6.14: Summary of payments and estimates by economic classification: Public Ordinary School Education</t>
  </si>
  <si>
    <t>Table 6.16: Summary of payments and estimates by sub-programme: Independent School Subsidies</t>
  </si>
  <si>
    <t>Table 6.17: Summary of payments and estimates by economic classification: Independent School Subsidies</t>
  </si>
  <si>
    <t>Table 6.18: Summary of payments and estimates by sub-programme: Public Special School Education</t>
  </si>
  <si>
    <t>Table 6.19: Summary of payments and estimates by economic classification: Public Special School Education</t>
  </si>
  <si>
    <t>Table 6.20: Summary of payments and estimates by sub-programme: Further Education And Training</t>
  </si>
  <si>
    <t>Table 6.21: Summary of payments and estimates by economic classification: Further Education And Training</t>
  </si>
  <si>
    <t>Table 6.22: Summary of payments and estimates by sub-programme: Adult Basic Education And Training</t>
  </si>
  <si>
    <t>Table 6.23: Summary of payments and estimates by economic classification: Adult Basic Education And Training</t>
  </si>
  <si>
    <t>Table 6.24: Summary of payments and estimates by sub-programme: Early Childhood Development</t>
  </si>
  <si>
    <t>Table 6.25: Summary of payments and estimates by economic classification: Early Childhood Development</t>
  </si>
  <si>
    <t>Table 6.26: Summary of payments and estimates by sub-programme: Infrastructure Development</t>
  </si>
  <si>
    <t>Table 6.27: Summary of payments and estimates by economic classification: Infrastructure Development</t>
  </si>
  <si>
    <t>Table 6.28: Summary of payments and estimates by sub-programme: Auxiliary And Associated Services</t>
  </si>
  <si>
    <t>Table 6.29: Summary of payments and estimates by economic classification: Auxiliary And Associated Services</t>
  </si>
  <si>
    <t>Table B.2A: Payments and estimates by economic classification: Administration</t>
  </si>
  <si>
    <t>Table B.2B: Payments and estimates by economic classification: Public Ordinary School Education</t>
  </si>
  <si>
    <t>Table B.2C: Payments and estimates by economic classification: Independent School Subsidies</t>
  </si>
  <si>
    <t>Table B.2D: Payments and estimates by economic classification: Public Special School Education</t>
  </si>
  <si>
    <t>Table B.2E: Payments and estimates by economic classification: Further Education And Training</t>
  </si>
  <si>
    <t>Table B.2F: Payments and estimates by economic classification: Adult Basic Education And Training</t>
  </si>
  <si>
    <t>Table B.2G: Payments and estimates by economic classification: Early Childhood Development</t>
  </si>
  <si>
    <t>Table B.2H: Payments and estimates by economic classification: Infrastructure Development</t>
  </si>
  <si>
    <t>Table B.2I: Payments and estimates by economic classification: Auxiliary And Associated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</si>
</sst>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10079</v>
      </c>
      <c r="D9" s="157">
        <v>10790</v>
      </c>
      <c r="E9" s="157">
        <v>11738</v>
      </c>
      <c r="F9" s="156">
        <v>10600</v>
      </c>
      <c r="G9" s="157">
        <v>12228</v>
      </c>
      <c r="H9" s="158">
        <v>13479</v>
      </c>
      <c r="I9" s="157">
        <v>13095</v>
      </c>
      <c r="J9" s="157">
        <v>14004</v>
      </c>
      <c r="K9" s="157">
        <v>14742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5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209</v>
      </c>
      <c r="D11" s="157">
        <v>272</v>
      </c>
      <c r="E11" s="157">
        <v>233</v>
      </c>
      <c r="F11" s="156">
        <v>150</v>
      </c>
      <c r="G11" s="157">
        <v>230</v>
      </c>
      <c r="H11" s="158">
        <v>280</v>
      </c>
      <c r="I11" s="157">
        <v>277</v>
      </c>
      <c r="J11" s="157">
        <v>300</v>
      </c>
      <c r="K11" s="157">
        <v>300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410</v>
      </c>
      <c r="D12" s="157">
        <v>264</v>
      </c>
      <c r="E12" s="157">
        <v>650</v>
      </c>
      <c r="F12" s="156">
        <v>320</v>
      </c>
      <c r="G12" s="157">
        <v>320</v>
      </c>
      <c r="H12" s="158">
        <v>368</v>
      </c>
      <c r="I12" s="157">
        <v>330</v>
      </c>
      <c r="J12" s="157">
        <v>340</v>
      </c>
      <c r="K12" s="157">
        <v>600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3826</v>
      </c>
      <c r="D14" s="160">
        <v>4453</v>
      </c>
      <c r="E14" s="160">
        <v>6456</v>
      </c>
      <c r="F14" s="159">
        <v>6249</v>
      </c>
      <c r="G14" s="160">
        <v>5500</v>
      </c>
      <c r="H14" s="161">
        <v>4209</v>
      </c>
      <c r="I14" s="160">
        <v>5600</v>
      </c>
      <c r="J14" s="160">
        <v>5700</v>
      </c>
      <c r="K14" s="160">
        <v>5800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14524</v>
      </c>
      <c r="D15" s="165">
        <f t="shared" ref="D15:K15" si="1">SUM(D5:D14)</f>
        <v>15779</v>
      </c>
      <c r="E15" s="165">
        <f t="shared" si="1"/>
        <v>19082</v>
      </c>
      <c r="F15" s="166">
        <f t="shared" si="1"/>
        <v>17319</v>
      </c>
      <c r="G15" s="165">
        <f t="shared" si="1"/>
        <v>18278</v>
      </c>
      <c r="H15" s="167">
        <f t="shared" si="1"/>
        <v>18336</v>
      </c>
      <c r="I15" s="165">
        <f t="shared" si="1"/>
        <v>19302</v>
      </c>
      <c r="J15" s="165">
        <f t="shared" si="1"/>
        <v>20344</v>
      </c>
      <c r="K15" s="165">
        <f t="shared" si="1"/>
        <v>21442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159</v>
      </c>
      <c r="C4" s="157">
        <v>239674</v>
      </c>
      <c r="D4" s="157">
        <v>290367</v>
      </c>
      <c r="E4" s="157">
        <v>312544</v>
      </c>
      <c r="F4" s="152">
        <v>290320</v>
      </c>
      <c r="G4" s="153">
        <v>354288</v>
      </c>
      <c r="H4" s="154">
        <v>353409</v>
      </c>
      <c r="I4" s="157">
        <v>369513</v>
      </c>
      <c r="J4" s="157">
        <v>389241</v>
      </c>
      <c r="K4" s="157">
        <v>378196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160</v>
      </c>
      <c r="C5" s="157">
        <v>0</v>
      </c>
      <c r="D5" s="157">
        <v>65</v>
      </c>
      <c r="E5" s="157">
        <v>0</v>
      </c>
      <c r="F5" s="156">
        <v>0</v>
      </c>
      <c r="G5" s="157">
        <v>0</v>
      </c>
      <c r="H5" s="158">
        <v>0</v>
      </c>
      <c r="I5" s="157">
        <v>0</v>
      </c>
      <c r="J5" s="157">
        <v>0</v>
      </c>
      <c r="K5" s="157">
        <v>0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161</v>
      </c>
      <c r="C6" s="157">
        <v>250</v>
      </c>
      <c r="D6" s="157">
        <v>287</v>
      </c>
      <c r="E6" s="157">
        <v>0</v>
      </c>
      <c r="F6" s="156">
        <v>140</v>
      </c>
      <c r="G6" s="157">
        <v>107</v>
      </c>
      <c r="H6" s="158">
        <v>107</v>
      </c>
      <c r="I6" s="157">
        <v>0</v>
      </c>
      <c r="J6" s="157">
        <v>0</v>
      </c>
      <c r="K6" s="157">
        <v>0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162</v>
      </c>
      <c r="C7" s="157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18358</v>
      </c>
      <c r="J7" s="157">
        <v>5775</v>
      </c>
      <c r="K7" s="157">
        <v>0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239924</v>
      </c>
      <c r="D19" s="103">
        <f t="shared" ref="D19:K19" si="1">SUM(D4:D18)</f>
        <v>290719</v>
      </c>
      <c r="E19" s="103">
        <f t="shared" si="1"/>
        <v>312544</v>
      </c>
      <c r="F19" s="104">
        <f t="shared" si="1"/>
        <v>290460</v>
      </c>
      <c r="G19" s="103">
        <f t="shared" si="1"/>
        <v>354395</v>
      </c>
      <c r="H19" s="105">
        <f t="shared" si="1"/>
        <v>353516</v>
      </c>
      <c r="I19" s="103">
        <f t="shared" si="1"/>
        <v>387871</v>
      </c>
      <c r="J19" s="103">
        <f t="shared" si="1"/>
        <v>395016</v>
      </c>
      <c r="K19" s="103">
        <f t="shared" si="1"/>
        <v>378196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197346</v>
      </c>
      <c r="D4" s="148">
        <f t="shared" ref="D4:K4" si="0">SUM(D5:D7)</f>
        <v>232740</v>
      </c>
      <c r="E4" s="148">
        <f t="shared" si="0"/>
        <v>261078</v>
      </c>
      <c r="F4" s="149">
        <f t="shared" si="0"/>
        <v>242691</v>
      </c>
      <c r="G4" s="148">
        <f t="shared" si="0"/>
        <v>306626</v>
      </c>
      <c r="H4" s="150">
        <f t="shared" si="0"/>
        <v>305656</v>
      </c>
      <c r="I4" s="148">
        <f t="shared" si="0"/>
        <v>335907</v>
      </c>
      <c r="J4" s="148">
        <f t="shared" si="0"/>
        <v>345027</v>
      </c>
      <c r="K4" s="148">
        <f t="shared" si="0"/>
        <v>362283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196350</v>
      </c>
      <c r="D5" s="153">
        <v>231471</v>
      </c>
      <c r="E5" s="153">
        <v>261071</v>
      </c>
      <c r="F5" s="152">
        <v>242551</v>
      </c>
      <c r="G5" s="153">
        <v>306519</v>
      </c>
      <c r="H5" s="154">
        <v>305546</v>
      </c>
      <c r="I5" s="153">
        <v>335907</v>
      </c>
      <c r="J5" s="153">
        <v>345027</v>
      </c>
      <c r="K5" s="154">
        <v>362283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996</v>
      </c>
      <c r="D6" s="157">
        <v>1269</v>
      </c>
      <c r="E6" s="157">
        <v>7</v>
      </c>
      <c r="F6" s="156">
        <v>140</v>
      </c>
      <c r="G6" s="157">
        <v>107</v>
      </c>
      <c r="H6" s="158">
        <v>110</v>
      </c>
      <c r="I6" s="157">
        <v>0</v>
      </c>
      <c r="J6" s="157">
        <v>0</v>
      </c>
      <c r="K6" s="158">
        <v>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42422</v>
      </c>
      <c r="D8" s="148">
        <f t="shared" ref="D8:K8" si="1">SUM(D9:D15)</f>
        <v>57019</v>
      </c>
      <c r="E8" s="148">
        <f t="shared" si="1"/>
        <v>51466</v>
      </c>
      <c r="F8" s="149">
        <f t="shared" si="1"/>
        <v>47769</v>
      </c>
      <c r="G8" s="148">
        <f t="shared" si="1"/>
        <v>47769</v>
      </c>
      <c r="H8" s="150">
        <f t="shared" si="1"/>
        <v>47860</v>
      </c>
      <c r="I8" s="148">
        <f t="shared" si="1"/>
        <v>51964</v>
      </c>
      <c r="J8" s="148">
        <f t="shared" si="1"/>
        <v>49989</v>
      </c>
      <c r="K8" s="148">
        <f t="shared" si="1"/>
        <v>15913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42296</v>
      </c>
      <c r="D14" s="157">
        <v>56107</v>
      </c>
      <c r="E14" s="157">
        <v>50793</v>
      </c>
      <c r="F14" s="156">
        <v>47379</v>
      </c>
      <c r="G14" s="157">
        <v>47379</v>
      </c>
      <c r="H14" s="158">
        <v>47379</v>
      </c>
      <c r="I14" s="157">
        <v>51627</v>
      </c>
      <c r="J14" s="157">
        <v>49635</v>
      </c>
      <c r="K14" s="158">
        <v>15540</v>
      </c>
    </row>
    <row r="15" spans="1:27" s="18" customFormat="1" ht="12.75" customHeight="1" x14ac:dyDescent="0.2">
      <c r="A15" s="70"/>
      <c r="B15" s="114" t="s">
        <v>101</v>
      </c>
      <c r="C15" s="159">
        <v>126</v>
      </c>
      <c r="D15" s="160">
        <v>912</v>
      </c>
      <c r="E15" s="160">
        <v>673</v>
      </c>
      <c r="F15" s="159">
        <v>390</v>
      </c>
      <c r="G15" s="160">
        <v>390</v>
      </c>
      <c r="H15" s="161">
        <v>481</v>
      </c>
      <c r="I15" s="160">
        <v>337</v>
      </c>
      <c r="J15" s="160">
        <v>354</v>
      </c>
      <c r="K15" s="161">
        <v>373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156</v>
      </c>
      <c r="D16" s="148">
        <f t="shared" ref="D16:K16" si="2">SUM(D17:D23)</f>
        <v>960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156</v>
      </c>
      <c r="D18" s="157">
        <v>960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239924</v>
      </c>
      <c r="D26" s="103">
        <f t="shared" ref="D26:K26" si="3">+D4+D8+D16+D24</f>
        <v>290719</v>
      </c>
      <c r="E26" s="103">
        <f t="shared" si="3"/>
        <v>312544</v>
      </c>
      <c r="F26" s="104">
        <f t="shared" si="3"/>
        <v>290460</v>
      </c>
      <c r="G26" s="103">
        <f t="shared" si="3"/>
        <v>354395</v>
      </c>
      <c r="H26" s="105">
        <f t="shared" si="3"/>
        <v>353516</v>
      </c>
      <c r="I26" s="103">
        <f t="shared" si="3"/>
        <v>387871</v>
      </c>
      <c r="J26" s="103">
        <f t="shared" si="3"/>
        <v>395016</v>
      </c>
      <c r="K26" s="103">
        <f t="shared" si="3"/>
        <v>378196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163</v>
      </c>
      <c r="C4" s="157">
        <v>0</v>
      </c>
      <c r="D4" s="157">
        <v>0</v>
      </c>
      <c r="E4" s="157">
        <v>0</v>
      </c>
      <c r="F4" s="152">
        <v>0</v>
      </c>
      <c r="G4" s="153">
        <v>0</v>
      </c>
      <c r="H4" s="154">
        <v>0</v>
      </c>
      <c r="I4" s="157">
        <v>0</v>
      </c>
      <c r="J4" s="157">
        <v>0</v>
      </c>
      <c r="K4" s="157">
        <v>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160</v>
      </c>
      <c r="C5" s="157">
        <v>0</v>
      </c>
      <c r="D5" s="157">
        <v>0</v>
      </c>
      <c r="E5" s="157">
        <v>0</v>
      </c>
      <c r="F5" s="156">
        <v>0</v>
      </c>
      <c r="G5" s="157">
        <v>0</v>
      </c>
      <c r="H5" s="158">
        <v>0</v>
      </c>
      <c r="I5" s="157">
        <v>0</v>
      </c>
      <c r="J5" s="157">
        <v>0</v>
      </c>
      <c r="K5" s="157">
        <v>0</v>
      </c>
      <c r="Z5" s="163">
        <f t="shared" si="0"/>
        <v>1</v>
      </c>
      <c r="AA5" s="41">
        <v>7</v>
      </c>
    </row>
    <row r="6" spans="1:27" s="18" customFormat="1" ht="12.75" customHeight="1" x14ac:dyDescent="0.2">
      <c r="A6" s="70"/>
      <c r="B6" s="171" t="s">
        <v>164</v>
      </c>
      <c r="C6" s="157">
        <v>218933</v>
      </c>
      <c r="D6" s="157">
        <v>327493</v>
      </c>
      <c r="E6" s="157">
        <v>308265</v>
      </c>
      <c r="F6" s="156">
        <v>172068</v>
      </c>
      <c r="G6" s="157">
        <v>172882</v>
      </c>
      <c r="H6" s="158">
        <v>172882</v>
      </c>
      <c r="I6" s="157">
        <v>185111</v>
      </c>
      <c r="J6" s="157">
        <v>198284</v>
      </c>
      <c r="K6" s="157">
        <v>209218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218933</v>
      </c>
      <c r="D19" s="103">
        <f t="shared" ref="D19:K19" si="1">SUM(D4:D18)</f>
        <v>327493</v>
      </c>
      <c r="E19" s="103">
        <f t="shared" si="1"/>
        <v>308265</v>
      </c>
      <c r="F19" s="104">
        <f t="shared" si="1"/>
        <v>172068</v>
      </c>
      <c r="G19" s="103">
        <f t="shared" si="1"/>
        <v>172882</v>
      </c>
      <c r="H19" s="105">
        <f t="shared" si="1"/>
        <v>172882</v>
      </c>
      <c r="I19" s="103">
        <f t="shared" si="1"/>
        <v>185111</v>
      </c>
      <c r="J19" s="103">
        <f t="shared" si="1"/>
        <v>198284</v>
      </c>
      <c r="K19" s="103">
        <f t="shared" si="1"/>
        <v>209218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130609</v>
      </c>
      <c r="D4" s="148">
        <f t="shared" ref="D4:K4" si="0">SUM(D5:D7)</f>
        <v>138330</v>
      </c>
      <c r="E4" s="148">
        <f t="shared" si="0"/>
        <v>142077</v>
      </c>
      <c r="F4" s="149">
        <f t="shared" si="0"/>
        <v>149700</v>
      </c>
      <c r="G4" s="148">
        <f t="shared" si="0"/>
        <v>150514</v>
      </c>
      <c r="H4" s="150">
        <f t="shared" si="0"/>
        <v>150266</v>
      </c>
      <c r="I4" s="148">
        <f t="shared" si="0"/>
        <v>184556</v>
      </c>
      <c r="J4" s="148">
        <f t="shared" si="0"/>
        <v>197268</v>
      </c>
      <c r="K4" s="148">
        <f t="shared" si="0"/>
        <v>208153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130523</v>
      </c>
      <c r="D5" s="153">
        <v>138236</v>
      </c>
      <c r="E5" s="153">
        <v>142016</v>
      </c>
      <c r="F5" s="152">
        <v>149700</v>
      </c>
      <c r="G5" s="153">
        <v>150514</v>
      </c>
      <c r="H5" s="154">
        <v>150266</v>
      </c>
      <c r="I5" s="153">
        <v>161535</v>
      </c>
      <c r="J5" s="153">
        <v>173439</v>
      </c>
      <c r="K5" s="154">
        <v>179157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86</v>
      </c>
      <c r="D6" s="157">
        <v>94</v>
      </c>
      <c r="E6" s="157">
        <v>61</v>
      </c>
      <c r="F6" s="156">
        <v>0</v>
      </c>
      <c r="G6" s="157">
        <v>0</v>
      </c>
      <c r="H6" s="158">
        <v>0</v>
      </c>
      <c r="I6" s="157">
        <v>23021</v>
      </c>
      <c r="J6" s="157">
        <v>23829</v>
      </c>
      <c r="K6" s="158">
        <v>28996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88324</v>
      </c>
      <c r="D8" s="148">
        <f t="shared" ref="D8:K8" si="1">SUM(D9:D15)</f>
        <v>189163</v>
      </c>
      <c r="E8" s="148">
        <f t="shared" si="1"/>
        <v>166188</v>
      </c>
      <c r="F8" s="149">
        <f t="shared" si="1"/>
        <v>22368</v>
      </c>
      <c r="G8" s="148">
        <f t="shared" si="1"/>
        <v>22368</v>
      </c>
      <c r="H8" s="150">
        <f t="shared" si="1"/>
        <v>22616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88146</v>
      </c>
      <c r="D14" s="157">
        <v>188955</v>
      </c>
      <c r="E14" s="157">
        <v>166093</v>
      </c>
      <c r="F14" s="156">
        <v>22368</v>
      </c>
      <c r="G14" s="157">
        <v>22368</v>
      </c>
      <c r="H14" s="158">
        <v>22368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178</v>
      </c>
      <c r="D15" s="160">
        <v>208</v>
      </c>
      <c r="E15" s="160">
        <v>95</v>
      </c>
      <c r="F15" s="159">
        <v>0</v>
      </c>
      <c r="G15" s="160">
        <v>0</v>
      </c>
      <c r="H15" s="161">
        <v>248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555</v>
      </c>
      <c r="J16" s="148">
        <f t="shared" si="2"/>
        <v>1016</v>
      </c>
      <c r="K16" s="148">
        <f t="shared" si="2"/>
        <v>1065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375</v>
      </c>
      <c r="J18" s="157">
        <v>826</v>
      </c>
      <c r="K18" s="158">
        <v>875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180</v>
      </c>
      <c r="J23" s="160">
        <v>190</v>
      </c>
      <c r="K23" s="161">
        <v>190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218933</v>
      </c>
      <c r="D26" s="103">
        <f t="shared" ref="D26:K26" si="3">+D4+D8+D16+D24</f>
        <v>327493</v>
      </c>
      <c r="E26" s="103">
        <f t="shared" si="3"/>
        <v>308265</v>
      </c>
      <c r="F26" s="104">
        <f t="shared" si="3"/>
        <v>172068</v>
      </c>
      <c r="G26" s="103">
        <f t="shared" si="3"/>
        <v>172882</v>
      </c>
      <c r="H26" s="105">
        <f t="shared" si="3"/>
        <v>172882</v>
      </c>
      <c r="I26" s="103">
        <f t="shared" si="3"/>
        <v>185111</v>
      </c>
      <c r="J26" s="103">
        <f t="shared" si="3"/>
        <v>198284</v>
      </c>
      <c r="K26" s="103">
        <f t="shared" si="3"/>
        <v>209218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165</v>
      </c>
      <c r="C4" s="157">
        <v>88072</v>
      </c>
      <c r="D4" s="157">
        <v>106869</v>
      </c>
      <c r="E4" s="157">
        <v>115573</v>
      </c>
      <c r="F4" s="152">
        <v>129331</v>
      </c>
      <c r="G4" s="153">
        <v>134546</v>
      </c>
      <c r="H4" s="154">
        <v>140014</v>
      </c>
      <c r="I4" s="157">
        <v>170010</v>
      </c>
      <c r="J4" s="157">
        <v>181877</v>
      </c>
      <c r="K4" s="157">
        <v>194575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166</v>
      </c>
      <c r="C5" s="157">
        <v>19227</v>
      </c>
      <c r="D5" s="157">
        <v>20887</v>
      </c>
      <c r="E5" s="157">
        <v>21825</v>
      </c>
      <c r="F5" s="156">
        <v>25289</v>
      </c>
      <c r="G5" s="157">
        <v>24421</v>
      </c>
      <c r="H5" s="158">
        <v>24012</v>
      </c>
      <c r="I5" s="157">
        <v>23255</v>
      </c>
      <c r="J5" s="157">
        <v>24880</v>
      </c>
      <c r="K5" s="157">
        <v>26616</v>
      </c>
      <c r="Z5" s="163">
        <f t="shared" si="0"/>
        <v>1</v>
      </c>
      <c r="AA5" s="41">
        <v>8</v>
      </c>
    </row>
    <row r="6" spans="1:27" s="18" customFormat="1" ht="12.75" customHeight="1" x14ac:dyDescent="0.2">
      <c r="A6" s="70"/>
      <c r="B6" s="171" t="s">
        <v>154</v>
      </c>
      <c r="C6" s="157">
        <v>0</v>
      </c>
      <c r="D6" s="157">
        <v>0</v>
      </c>
      <c r="E6" s="157">
        <v>78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7">
        <v>0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107299</v>
      </c>
      <c r="D19" s="103">
        <f t="shared" ref="D19:K19" si="1">SUM(D4:D18)</f>
        <v>127756</v>
      </c>
      <c r="E19" s="103">
        <f t="shared" si="1"/>
        <v>137476</v>
      </c>
      <c r="F19" s="104">
        <f t="shared" si="1"/>
        <v>154620</v>
      </c>
      <c r="G19" s="103">
        <f t="shared" si="1"/>
        <v>158967</v>
      </c>
      <c r="H19" s="105">
        <f t="shared" si="1"/>
        <v>164026</v>
      </c>
      <c r="I19" s="103">
        <f t="shared" si="1"/>
        <v>193265</v>
      </c>
      <c r="J19" s="103">
        <f t="shared" si="1"/>
        <v>206757</v>
      </c>
      <c r="K19" s="103">
        <f t="shared" si="1"/>
        <v>221191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190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105689</v>
      </c>
      <c r="D4" s="148">
        <f t="shared" ref="D4:K4" si="0">SUM(D5:D7)</f>
        <v>127147</v>
      </c>
      <c r="E4" s="148">
        <f t="shared" si="0"/>
        <v>135951</v>
      </c>
      <c r="F4" s="149">
        <f t="shared" si="0"/>
        <v>151775</v>
      </c>
      <c r="G4" s="148">
        <f t="shared" si="0"/>
        <v>156710</v>
      </c>
      <c r="H4" s="150">
        <f t="shared" si="0"/>
        <v>161999</v>
      </c>
      <c r="I4" s="148">
        <f t="shared" si="0"/>
        <v>193265</v>
      </c>
      <c r="J4" s="148">
        <f t="shared" si="0"/>
        <v>206757</v>
      </c>
      <c r="K4" s="148">
        <f t="shared" si="0"/>
        <v>221191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100313</v>
      </c>
      <c r="D5" s="153">
        <v>119168</v>
      </c>
      <c r="E5" s="153">
        <v>133768</v>
      </c>
      <c r="F5" s="152">
        <v>137054</v>
      </c>
      <c r="G5" s="153">
        <v>146854</v>
      </c>
      <c r="H5" s="154">
        <v>150171</v>
      </c>
      <c r="I5" s="153">
        <v>193265</v>
      </c>
      <c r="J5" s="153">
        <v>206757</v>
      </c>
      <c r="K5" s="154">
        <v>221191</v>
      </c>
      <c r="AA5" s="41">
        <v>8</v>
      </c>
    </row>
    <row r="6" spans="1:27" s="18" customFormat="1" ht="12.75" customHeight="1" x14ac:dyDescent="0.25">
      <c r="A6" s="64"/>
      <c r="B6" s="114" t="s">
        <v>45</v>
      </c>
      <c r="C6" s="156">
        <v>5297</v>
      </c>
      <c r="D6" s="157">
        <v>7957</v>
      </c>
      <c r="E6" s="157">
        <v>2183</v>
      </c>
      <c r="F6" s="156">
        <v>14577</v>
      </c>
      <c r="G6" s="157">
        <v>9856</v>
      </c>
      <c r="H6" s="158">
        <v>11828</v>
      </c>
      <c r="I6" s="157">
        <v>0</v>
      </c>
      <c r="J6" s="157">
        <v>0</v>
      </c>
      <c r="K6" s="158">
        <v>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79</v>
      </c>
      <c r="D7" s="160">
        <v>22</v>
      </c>
      <c r="E7" s="160">
        <v>0</v>
      </c>
      <c r="F7" s="159">
        <v>144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712</v>
      </c>
      <c r="D8" s="148">
        <f t="shared" ref="D8:K8" si="1">SUM(D9:D15)</f>
        <v>0</v>
      </c>
      <c r="E8" s="148">
        <f t="shared" si="1"/>
        <v>1051</v>
      </c>
      <c r="F8" s="149">
        <f t="shared" si="1"/>
        <v>940</v>
      </c>
      <c r="G8" s="148">
        <f t="shared" si="1"/>
        <v>940</v>
      </c>
      <c r="H8" s="150">
        <f t="shared" si="1"/>
        <v>710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703</v>
      </c>
      <c r="D14" s="157">
        <v>0</v>
      </c>
      <c r="E14" s="157">
        <v>654</v>
      </c>
      <c r="F14" s="156">
        <v>710</v>
      </c>
      <c r="G14" s="157">
        <v>710</v>
      </c>
      <c r="H14" s="158">
        <v>710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9</v>
      </c>
      <c r="D15" s="160">
        <v>0</v>
      </c>
      <c r="E15" s="160">
        <v>397</v>
      </c>
      <c r="F15" s="159">
        <v>230</v>
      </c>
      <c r="G15" s="160">
        <v>230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898</v>
      </c>
      <c r="D16" s="148">
        <f t="shared" ref="D16:K16" si="2">SUM(D17:D23)</f>
        <v>609</v>
      </c>
      <c r="E16" s="148">
        <f t="shared" si="2"/>
        <v>474</v>
      </c>
      <c r="F16" s="149">
        <f t="shared" si="2"/>
        <v>1905</v>
      </c>
      <c r="G16" s="148">
        <f t="shared" si="2"/>
        <v>1317</v>
      </c>
      <c r="H16" s="150">
        <f t="shared" si="2"/>
        <v>1317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898</v>
      </c>
      <c r="D18" s="157">
        <v>609</v>
      </c>
      <c r="E18" s="157">
        <v>474</v>
      </c>
      <c r="F18" s="156">
        <v>1885</v>
      </c>
      <c r="G18" s="157">
        <v>1317</v>
      </c>
      <c r="H18" s="158">
        <v>1317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20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107299</v>
      </c>
      <c r="D26" s="103">
        <f t="shared" ref="D26:K26" si="3">+D4+D8+D16+D24</f>
        <v>127756</v>
      </c>
      <c r="E26" s="103">
        <f t="shared" si="3"/>
        <v>137476</v>
      </c>
      <c r="F26" s="104">
        <f t="shared" si="3"/>
        <v>154620</v>
      </c>
      <c r="G26" s="103">
        <f t="shared" si="3"/>
        <v>158967</v>
      </c>
      <c r="H26" s="105">
        <f t="shared" si="3"/>
        <v>164026</v>
      </c>
      <c r="I26" s="103">
        <f t="shared" si="3"/>
        <v>193265</v>
      </c>
      <c r="J26" s="103">
        <f t="shared" si="3"/>
        <v>206757</v>
      </c>
      <c r="K26" s="103">
        <f t="shared" si="3"/>
        <v>221191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191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167</v>
      </c>
      <c r="C4" s="157">
        <v>71724</v>
      </c>
      <c r="D4" s="157">
        <v>76745</v>
      </c>
      <c r="E4" s="157">
        <v>69836</v>
      </c>
      <c r="F4" s="152">
        <v>107990</v>
      </c>
      <c r="G4" s="153">
        <v>108688</v>
      </c>
      <c r="H4" s="154">
        <v>118131</v>
      </c>
      <c r="I4" s="157">
        <v>114931</v>
      </c>
      <c r="J4" s="157">
        <v>122815</v>
      </c>
      <c r="K4" s="157">
        <v>126677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168</v>
      </c>
      <c r="C5" s="157">
        <v>10855</v>
      </c>
      <c r="D5" s="157">
        <v>5130</v>
      </c>
      <c r="E5" s="157">
        <v>16459</v>
      </c>
      <c r="F5" s="156">
        <v>24778</v>
      </c>
      <c r="G5" s="157">
        <v>24778</v>
      </c>
      <c r="H5" s="158">
        <v>8684</v>
      </c>
      <c r="I5" s="157">
        <v>5032</v>
      </c>
      <c r="J5" s="157">
        <v>5350</v>
      </c>
      <c r="K5" s="157">
        <v>4797</v>
      </c>
      <c r="Z5" s="163">
        <f t="shared" si="0"/>
        <v>1</v>
      </c>
      <c r="AA5" s="41">
        <v>9</v>
      </c>
    </row>
    <row r="6" spans="1:27" s="18" customFormat="1" ht="12.75" customHeight="1" x14ac:dyDescent="0.2">
      <c r="A6" s="70"/>
      <c r="B6" s="171" t="s">
        <v>169</v>
      </c>
      <c r="C6" s="157">
        <v>4520</v>
      </c>
      <c r="D6" s="157">
        <v>4412</v>
      </c>
      <c r="E6" s="157">
        <v>0</v>
      </c>
      <c r="F6" s="156">
        <v>2263</v>
      </c>
      <c r="G6" s="157">
        <v>763</v>
      </c>
      <c r="H6" s="158">
        <v>2524</v>
      </c>
      <c r="I6" s="157">
        <v>1800</v>
      </c>
      <c r="J6" s="157">
        <v>1926</v>
      </c>
      <c r="K6" s="157">
        <v>2060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57">
        <v>0</v>
      </c>
      <c r="D7" s="157">
        <v>11</v>
      </c>
      <c r="E7" s="157">
        <v>0</v>
      </c>
      <c r="F7" s="156">
        <v>0</v>
      </c>
      <c r="G7" s="157">
        <v>0</v>
      </c>
      <c r="H7" s="158">
        <v>300</v>
      </c>
      <c r="I7" s="157">
        <v>0</v>
      </c>
      <c r="J7" s="157">
        <v>0</v>
      </c>
      <c r="K7" s="157">
        <v>0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87099</v>
      </c>
      <c r="D19" s="103">
        <f t="shared" ref="D19:K19" si="1">SUM(D4:D18)</f>
        <v>86298</v>
      </c>
      <c r="E19" s="103">
        <f t="shared" si="1"/>
        <v>86295</v>
      </c>
      <c r="F19" s="104">
        <f t="shared" si="1"/>
        <v>135031</v>
      </c>
      <c r="G19" s="103">
        <f t="shared" si="1"/>
        <v>134229</v>
      </c>
      <c r="H19" s="105">
        <f t="shared" si="1"/>
        <v>129639</v>
      </c>
      <c r="I19" s="103">
        <f t="shared" si="1"/>
        <v>121763</v>
      </c>
      <c r="J19" s="103">
        <f t="shared" si="1"/>
        <v>130091</v>
      </c>
      <c r="K19" s="103">
        <f t="shared" si="1"/>
        <v>133534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192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28293</v>
      </c>
      <c r="D4" s="148">
        <f t="shared" ref="D4:K4" si="0">SUM(D5:D7)</f>
        <v>86255</v>
      </c>
      <c r="E4" s="148">
        <f t="shared" si="0"/>
        <v>78255</v>
      </c>
      <c r="F4" s="149">
        <f t="shared" si="0"/>
        <v>126720</v>
      </c>
      <c r="G4" s="148">
        <f t="shared" si="0"/>
        <v>123848</v>
      </c>
      <c r="H4" s="150">
        <f t="shared" si="0"/>
        <v>118784</v>
      </c>
      <c r="I4" s="148">
        <f t="shared" si="0"/>
        <v>112522</v>
      </c>
      <c r="J4" s="148">
        <f t="shared" si="0"/>
        <v>120369</v>
      </c>
      <c r="K4" s="148">
        <f t="shared" si="0"/>
        <v>128759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23784</v>
      </c>
      <c r="D5" s="153">
        <v>80020</v>
      </c>
      <c r="E5" s="153">
        <v>78248</v>
      </c>
      <c r="F5" s="152">
        <v>112324</v>
      </c>
      <c r="G5" s="153">
        <v>112324</v>
      </c>
      <c r="H5" s="154">
        <v>107778</v>
      </c>
      <c r="I5" s="153">
        <v>111914</v>
      </c>
      <c r="J5" s="153">
        <v>119727</v>
      </c>
      <c r="K5" s="154">
        <v>128084</v>
      </c>
      <c r="AA5" s="41">
        <v>9</v>
      </c>
    </row>
    <row r="6" spans="1:27" s="18" customFormat="1" ht="12.75" customHeight="1" x14ac:dyDescent="0.25">
      <c r="A6" s="64"/>
      <c r="B6" s="114" t="s">
        <v>45</v>
      </c>
      <c r="C6" s="156">
        <v>4509</v>
      </c>
      <c r="D6" s="157">
        <v>6235</v>
      </c>
      <c r="E6" s="157">
        <v>7</v>
      </c>
      <c r="F6" s="156">
        <v>14396</v>
      </c>
      <c r="G6" s="157">
        <v>11524</v>
      </c>
      <c r="H6" s="158">
        <v>11006</v>
      </c>
      <c r="I6" s="157">
        <v>608</v>
      </c>
      <c r="J6" s="157">
        <v>642</v>
      </c>
      <c r="K6" s="158">
        <v>675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58806</v>
      </c>
      <c r="D8" s="148">
        <f t="shared" ref="D8:K8" si="1">SUM(D9:D15)</f>
        <v>43</v>
      </c>
      <c r="E8" s="148">
        <f t="shared" si="1"/>
        <v>3540</v>
      </c>
      <c r="F8" s="149">
        <f t="shared" si="1"/>
        <v>8311</v>
      </c>
      <c r="G8" s="148">
        <f t="shared" si="1"/>
        <v>8311</v>
      </c>
      <c r="H8" s="150">
        <f t="shared" si="1"/>
        <v>8267</v>
      </c>
      <c r="I8" s="148">
        <f t="shared" si="1"/>
        <v>9241</v>
      </c>
      <c r="J8" s="148">
        <f t="shared" si="1"/>
        <v>9722</v>
      </c>
      <c r="K8" s="148">
        <f t="shared" si="1"/>
        <v>4775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58495</v>
      </c>
      <c r="D14" s="157">
        <v>0</v>
      </c>
      <c r="E14" s="157">
        <v>3464</v>
      </c>
      <c r="F14" s="156">
        <v>8267</v>
      </c>
      <c r="G14" s="157">
        <v>8267</v>
      </c>
      <c r="H14" s="158">
        <v>8267</v>
      </c>
      <c r="I14" s="157">
        <v>9241</v>
      </c>
      <c r="J14" s="157">
        <v>9722</v>
      </c>
      <c r="K14" s="158">
        <v>4775</v>
      </c>
    </row>
    <row r="15" spans="1:27" s="18" customFormat="1" ht="12.75" customHeight="1" x14ac:dyDescent="0.2">
      <c r="A15" s="70"/>
      <c r="B15" s="114" t="s">
        <v>101</v>
      </c>
      <c r="C15" s="159">
        <v>311</v>
      </c>
      <c r="D15" s="160">
        <v>43</v>
      </c>
      <c r="E15" s="160">
        <v>76</v>
      </c>
      <c r="F15" s="159">
        <v>44</v>
      </c>
      <c r="G15" s="160">
        <v>44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4500</v>
      </c>
      <c r="F16" s="149">
        <f t="shared" si="2"/>
        <v>0</v>
      </c>
      <c r="G16" s="148">
        <f t="shared" si="2"/>
        <v>2070</v>
      </c>
      <c r="H16" s="150">
        <f t="shared" si="2"/>
        <v>2588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4500</v>
      </c>
      <c r="F18" s="156">
        <v>0</v>
      </c>
      <c r="G18" s="157">
        <v>2070</v>
      </c>
      <c r="H18" s="158">
        <v>2588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87099</v>
      </c>
      <c r="D26" s="103">
        <f t="shared" ref="D26:K26" si="3">+D4+D8+D16+D24</f>
        <v>86298</v>
      </c>
      <c r="E26" s="103">
        <f t="shared" si="3"/>
        <v>86295</v>
      </c>
      <c r="F26" s="104">
        <f t="shared" si="3"/>
        <v>135031</v>
      </c>
      <c r="G26" s="103">
        <f t="shared" si="3"/>
        <v>134229</v>
      </c>
      <c r="H26" s="105">
        <f t="shared" si="3"/>
        <v>129639</v>
      </c>
      <c r="I26" s="103">
        <f t="shared" si="3"/>
        <v>121763</v>
      </c>
      <c r="J26" s="103">
        <f t="shared" si="3"/>
        <v>130091</v>
      </c>
      <c r="K26" s="103">
        <f t="shared" si="3"/>
        <v>133534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193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131</v>
      </c>
      <c r="C4" s="157">
        <v>0</v>
      </c>
      <c r="D4" s="157">
        <v>0</v>
      </c>
      <c r="E4" s="157">
        <v>2682</v>
      </c>
      <c r="F4" s="152">
        <v>12900</v>
      </c>
      <c r="G4" s="153">
        <v>12391</v>
      </c>
      <c r="H4" s="154">
        <v>12391</v>
      </c>
      <c r="I4" s="157">
        <v>8000</v>
      </c>
      <c r="J4" s="157">
        <v>10000</v>
      </c>
      <c r="K4" s="157">
        <v>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170</v>
      </c>
      <c r="C5" s="157">
        <v>235556</v>
      </c>
      <c r="D5" s="157">
        <v>497482</v>
      </c>
      <c r="E5" s="157">
        <v>528094</v>
      </c>
      <c r="F5" s="156">
        <v>443196</v>
      </c>
      <c r="G5" s="157">
        <v>457596</v>
      </c>
      <c r="H5" s="158">
        <v>457595</v>
      </c>
      <c r="I5" s="157">
        <v>478733</v>
      </c>
      <c r="J5" s="157">
        <v>616393</v>
      </c>
      <c r="K5" s="157">
        <v>16490</v>
      </c>
      <c r="Z5" s="163">
        <f t="shared" si="0"/>
        <v>1</v>
      </c>
      <c r="AA5" s="41">
        <v>10</v>
      </c>
    </row>
    <row r="6" spans="1:27" s="18" customFormat="1" ht="12.75" customHeight="1" x14ac:dyDescent="0.2">
      <c r="A6" s="70"/>
      <c r="B6" s="171" t="s">
        <v>171</v>
      </c>
      <c r="C6" s="157">
        <v>4965</v>
      </c>
      <c r="D6" s="157">
        <v>0</v>
      </c>
      <c r="E6" s="157">
        <v>0</v>
      </c>
      <c r="F6" s="156">
        <v>36000</v>
      </c>
      <c r="G6" s="157">
        <v>23387</v>
      </c>
      <c r="H6" s="158">
        <v>23387</v>
      </c>
      <c r="I6" s="157">
        <v>32273</v>
      </c>
      <c r="J6" s="157">
        <v>31500</v>
      </c>
      <c r="K6" s="157">
        <v>0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172</v>
      </c>
      <c r="C7" s="157">
        <v>0</v>
      </c>
      <c r="D7" s="157">
        <v>0</v>
      </c>
      <c r="E7" s="157">
        <v>0</v>
      </c>
      <c r="F7" s="156">
        <v>21000</v>
      </c>
      <c r="G7" s="157">
        <v>9150</v>
      </c>
      <c r="H7" s="158">
        <v>9151</v>
      </c>
      <c r="I7" s="157">
        <v>54383</v>
      </c>
      <c r="J7" s="157">
        <v>116150</v>
      </c>
      <c r="K7" s="157">
        <v>0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240521</v>
      </c>
      <c r="D19" s="103">
        <f t="shared" ref="D19:K19" si="1">SUM(D4:D18)</f>
        <v>497482</v>
      </c>
      <c r="E19" s="103">
        <f t="shared" si="1"/>
        <v>530776</v>
      </c>
      <c r="F19" s="104">
        <f t="shared" si="1"/>
        <v>513096</v>
      </c>
      <c r="G19" s="103">
        <f t="shared" si="1"/>
        <v>502524</v>
      </c>
      <c r="H19" s="105">
        <f t="shared" si="1"/>
        <v>502524</v>
      </c>
      <c r="I19" s="103">
        <f t="shared" si="1"/>
        <v>573389</v>
      </c>
      <c r="J19" s="103">
        <f t="shared" si="1"/>
        <v>774043</v>
      </c>
      <c r="K19" s="103">
        <f t="shared" si="1"/>
        <v>16490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194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7380</v>
      </c>
      <c r="D4" s="148">
        <f t="shared" ref="D4:K4" si="0">SUM(D5:D7)</f>
        <v>12432</v>
      </c>
      <c r="E4" s="148">
        <f t="shared" si="0"/>
        <v>18447</v>
      </c>
      <c r="F4" s="149">
        <f t="shared" si="0"/>
        <v>17050</v>
      </c>
      <c r="G4" s="148">
        <f t="shared" si="0"/>
        <v>27550</v>
      </c>
      <c r="H4" s="150">
        <f t="shared" si="0"/>
        <v>27550</v>
      </c>
      <c r="I4" s="148">
        <f t="shared" si="0"/>
        <v>12000</v>
      </c>
      <c r="J4" s="148">
        <f t="shared" si="0"/>
        <v>17099</v>
      </c>
      <c r="K4" s="148">
        <f t="shared" si="0"/>
        <v>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8000</v>
      </c>
      <c r="J5" s="153">
        <v>10000</v>
      </c>
      <c r="K5" s="154">
        <v>0</v>
      </c>
      <c r="AA5" s="41">
        <v>10</v>
      </c>
    </row>
    <row r="6" spans="1:27" s="18" customFormat="1" ht="12.75" customHeight="1" x14ac:dyDescent="0.25">
      <c r="A6" s="64"/>
      <c r="B6" s="114" t="s">
        <v>45</v>
      </c>
      <c r="C6" s="156">
        <v>7380</v>
      </c>
      <c r="D6" s="157">
        <v>12432</v>
      </c>
      <c r="E6" s="157">
        <v>18447</v>
      </c>
      <c r="F6" s="156">
        <v>17050</v>
      </c>
      <c r="G6" s="157">
        <v>27550</v>
      </c>
      <c r="H6" s="158">
        <v>27550</v>
      </c>
      <c r="I6" s="157">
        <v>4000</v>
      </c>
      <c r="J6" s="157">
        <v>7099</v>
      </c>
      <c r="K6" s="158">
        <v>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88189</v>
      </c>
      <c r="D8" s="148">
        <f t="shared" ref="D8:K8" si="1">SUM(D9:D15)</f>
        <v>85437</v>
      </c>
      <c r="E8" s="148">
        <f t="shared" si="1"/>
        <v>64015</v>
      </c>
      <c r="F8" s="149">
        <f t="shared" si="1"/>
        <v>40500</v>
      </c>
      <c r="G8" s="148">
        <f t="shared" si="1"/>
        <v>75673</v>
      </c>
      <c r="H8" s="150">
        <f t="shared" si="1"/>
        <v>75673</v>
      </c>
      <c r="I8" s="148">
        <f t="shared" si="1"/>
        <v>37644</v>
      </c>
      <c r="J8" s="148">
        <f t="shared" si="1"/>
        <v>20000</v>
      </c>
      <c r="K8" s="148">
        <f t="shared" si="1"/>
        <v>16490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88189</v>
      </c>
      <c r="D14" s="157">
        <v>85437</v>
      </c>
      <c r="E14" s="157">
        <v>64015</v>
      </c>
      <c r="F14" s="156">
        <v>40500</v>
      </c>
      <c r="G14" s="157">
        <v>75673</v>
      </c>
      <c r="H14" s="158">
        <v>75673</v>
      </c>
      <c r="I14" s="157">
        <v>37644</v>
      </c>
      <c r="J14" s="157">
        <v>20000</v>
      </c>
      <c r="K14" s="158">
        <v>16490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144952</v>
      </c>
      <c r="D16" s="148">
        <f t="shared" ref="D16:K16" si="2">SUM(D17:D23)</f>
        <v>399613</v>
      </c>
      <c r="E16" s="148">
        <f t="shared" si="2"/>
        <v>448314</v>
      </c>
      <c r="F16" s="149">
        <f t="shared" si="2"/>
        <v>455546</v>
      </c>
      <c r="G16" s="148">
        <f t="shared" si="2"/>
        <v>399301</v>
      </c>
      <c r="H16" s="150">
        <f t="shared" si="2"/>
        <v>399301</v>
      </c>
      <c r="I16" s="148">
        <f t="shared" si="2"/>
        <v>523745</v>
      </c>
      <c r="J16" s="148">
        <f t="shared" si="2"/>
        <v>736944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144952</v>
      </c>
      <c r="D17" s="153">
        <v>399613</v>
      </c>
      <c r="E17" s="153">
        <v>448314</v>
      </c>
      <c r="F17" s="152">
        <v>455546</v>
      </c>
      <c r="G17" s="153">
        <v>399301</v>
      </c>
      <c r="H17" s="154">
        <v>399301</v>
      </c>
      <c r="I17" s="153">
        <v>523745</v>
      </c>
      <c r="J17" s="153">
        <v>736944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240521</v>
      </c>
      <c r="D26" s="103">
        <f t="shared" ref="D26:K26" si="3">+D4+D8+D16+D24</f>
        <v>497482</v>
      </c>
      <c r="E26" s="103">
        <f t="shared" si="3"/>
        <v>530776</v>
      </c>
      <c r="F26" s="104">
        <f t="shared" si="3"/>
        <v>513096</v>
      </c>
      <c r="G26" s="103">
        <f t="shared" si="3"/>
        <v>502524</v>
      </c>
      <c r="H26" s="105">
        <f t="shared" si="3"/>
        <v>502524</v>
      </c>
      <c r="I26" s="103">
        <f t="shared" si="3"/>
        <v>573389</v>
      </c>
      <c r="J26" s="103">
        <f t="shared" si="3"/>
        <v>774043</v>
      </c>
      <c r="K26" s="103">
        <f t="shared" si="3"/>
        <v>16490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177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662040</v>
      </c>
      <c r="D4" s="157">
        <v>732221</v>
      </c>
      <c r="E4" s="157">
        <v>751275</v>
      </c>
      <c r="F4" s="152">
        <v>846984</v>
      </c>
      <c r="G4" s="153">
        <v>878499</v>
      </c>
      <c r="H4" s="154">
        <v>877181</v>
      </c>
      <c r="I4" s="157">
        <v>651389</v>
      </c>
      <c r="J4" s="157">
        <v>692342</v>
      </c>
      <c r="K4" s="157">
        <v>740239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6520856</v>
      </c>
      <c r="D5" s="157">
        <v>7193193</v>
      </c>
      <c r="E5" s="157">
        <v>7648596</v>
      </c>
      <c r="F5" s="156">
        <v>7553334</v>
      </c>
      <c r="G5" s="157">
        <v>7563811</v>
      </c>
      <c r="H5" s="158">
        <v>8180234</v>
      </c>
      <c r="I5" s="157">
        <v>8397218</v>
      </c>
      <c r="J5" s="157">
        <v>8966369</v>
      </c>
      <c r="K5" s="157">
        <v>9416930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41853</v>
      </c>
      <c r="D6" s="157">
        <v>45254</v>
      </c>
      <c r="E6" s="157">
        <v>45801</v>
      </c>
      <c r="F6" s="156">
        <v>56980</v>
      </c>
      <c r="G6" s="157">
        <v>56980</v>
      </c>
      <c r="H6" s="158">
        <v>56980</v>
      </c>
      <c r="I6" s="157">
        <v>14913</v>
      </c>
      <c r="J6" s="157">
        <v>15632</v>
      </c>
      <c r="K6" s="157">
        <v>16452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239924</v>
      </c>
      <c r="D7" s="157">
        <v>290719</v>
      </c>
      <c r="E7" s="157">
        <v>312544</v>
      </c>
      <c r="F7" s="156">
        <v>290460</v>
      </c>
      <c r="G7" s="157">
        <v>354395</v>
      </c>
      <c r="H7" s="158">
        <v>353516</v>
      </c>
      <c r="I7" s="157">
        <v>387871</v>
      </c>
      <c r="J7" s="157">
        <v>395016</v>
      </c>
      <c r="K7" s="157">
        <v>378196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135</v>
      </c>
      <c r="C8" s="157">
        <v>218933</v>
      </c>
      <c r="D8" s="157">
        <v>327493</v>
      </c>
      <c r="E8" s="157">
        <v>308265</v>
      </c>
      <c r="F8" s="156">
        <v>172068</v>
      </c>
      <c r="G8" s="157">
        <v>172882</v>
      </c>
      <c r="H8" s="158">
        <v>172882</v>
      </c>
      <c r="I8" s="157">
        <v>185111</v>
      </c>
      <c r="J8" s="157">
        <v>198284</v>
      </c>
      <c r="K8" s="157">
        <v>209218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136</v>
      </c>
      <c r="C9" s="157">
        <v>107299</v>
      </c>
      <c r="D9" s="157">
        <v>127756</v>
      </c>
      <c r="E9" s="157">
        <v>137476</v>
      </c>
      <c r="F9" s="156">
        <v>154620</v>
      </c>
      <c r="G9" s="157">
        <v>158967</v>
      </c>
      <c r="H9" s="158">
        <v>164026</v>
      </c>
      <c r="I9" s="157">
        <v>193265</v>
      </c>
      <c r="J9" s="157">
        <v>206757</v>
      </c>
      <c r="K9" s="157">
        <v>221191</v>
      </c>
      <c r="Z9" s="163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71" t="s">
        <v>137</v>
      </c>
      <c r="C10" s="157">
        <v>87099</v>
      </c>
      <c r="D10" s="157">
        <v>86298</v>
      </c>
      <c r="E10" s="157">
        <v>86295</v>
      </c>
      <c r="F10" s="156">
        <v>135031</v>
      </c>
      <c r="G10" s="157">
        <v>134229</v>
      </c>
      <c r="H10" s="158">
        <v>129639</v>
      </c>
      <c r="I10" s="157">
        <v>121763</v>
      </c>
      <c r="J10" s="157">
        <v>130091</v>
      </c>
      <c r="K10" s="157">
        <v>133534</v>
      </c>
      <c r="Z10" s="163">
        <f t="shared" si="0"/>
        <v>1</v>
      </c>
    </row>
    <row r="11" spans="1:27" s="18" customFormat="1" ht="12.75" customHeight="1" x14ac:dyDescent="0.2">
      <c r="A11" s="70"/>
      <c r="B11" s="171" t="s">
        <v>138</v>
      </c>
      <c r="C11" s="157">
        <v>240521</v>
      </c>
      <c r="D11" s="157">
        <v>497482</v>
      </c>
      <c r="E11" s="157">
        <v>530776</v>
      </c>
      <c r="F11" s="156">
        <v>513096</v>
      </c>
      <c r="G11" s="157">
        <v>502524</v>
      </c>
      <c r="H11" s="158">
        <v>502524</v>
      </c>
      <c r="I11" s="157">
        <v>573389</v>
      </c>
      <c r="J11" s="157">
        <v>774043</v>
      </c>
      <c r="K11" s="157">
        <v>16490</v>
      </c>
      <c r="Z11" s="163">
        <f t="shared" si="0"/>
        <v>1</v>
      </c>
    </row>
    <row r="12" spans="1:27" s="18" customFormat="1" ht="12.75" customHeight="1" x14ac:dyDescent="0.2">
      <c r="A12" s="70"/>
      <c r="B12" s="171" t="s">
        <v>139</v>
      </c>
      <c r="C12" s="157">
        <v>342644</v>
      </c>
      <c r="D12" s="157">
        <v>414218</v>
      </c>
      <c r="E12" s="157">
        <v>681482</v>
      </c>
      <c r="F12" s="156">
        <v>733644</v>
      </c>
      <c r="G12" s="157">
        <v>790724</v>
      </c>
      <c r="H12" s="158">
        <v>1224290</v>
      </c>
      <c r="I12" s="157">
        <v>733935</v>
      </c>
      <c r="J12" s="157">
        <v>746660</v>
      </c>
      <c r="K12" s="157">
        <v>763530</v>
      </c>
      <c r="Z12" s="163">
        <f t="shared" si="0"/>
        <v>1</v>
      </c>
    </row>
    <row r="13" spans="1:27" s="18" customFormat="1" ht="12.75" hidden="1" customHeight="1" x14ac:dyDescent="0.2">
      <c r="A13" s="70"/>
      <c r="B13" s="171" t="s">
        <v>140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141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142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143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144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145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8461169</v>
      </c>
      <c r="D19" s="103">
        <f t="shared" ref="D19:K19" si="1">SUM(D4:D18)</f>
        <v>9714634</v>
      </c>
      <c r="E19" s="103">
        <f t="shared" si="1"/>
        <v>10502510</v>
      </c>
      <c r="F19" s="104">
        <f t="shared" si="1"/>
        <v>10456217</v>
      </c>
      <c r="G19" s="103">
        <f t="shared" si="1"/>
        <v>10613011</v>
      </c>
      <c r="H19" s="105">
        <f t="shared" si="1"/>
        <v>11661272</v>
      </c>
      <c r="I19" s="103">
        <f t="shared" si="1"/>
        <v>11258854</v>
      </c>
      <c r="J19" s="103">
        <f t="shared" si="1"/>
        <v>12125194</v>
      </c>
      <c r="K19" s="103">
        <f t="shared" si="1"/>
        <v>11895780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195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173</v>
      </c>
      <c r="C4" s="157">
        <v>6505</v>
      </c>
      <c r="D4" s="157">
        <v>6678</v>
      </c>
      <c r="E4" s="157">
        <v>7829</v>
      </c>
      <c r="F4" s="152">
        <v>7813</v>
      </c>
      <c r="G4" s="153">
        <v>7813</v>
      </c>
      <c r="H4" s="154">
        <v>7813</v>
      </c>
      <c r="I4" s="157">
        <v>27722</v>
      </c>
      <c r="J4" s="157">
        <v>29635</v>
      </c>
      <c r="K4" s="157">
        <v>31680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166</v>
      </c>
      <c r="C5" s="157">
        <v>70449</v>
      </c>
      <c r="D5" s="157">
        <v>71646</v>
      </c>
      <c r="E5" s="157">
        <v>69532</v>
      </c>
      <c r="F5" s="156">
        <v>79190</v>
      </c>
      <c r="G5" s="157">
        <v>82954</v>
      </c>
      <c r="H5" s="158">
        <v>85844</v>
      </c>
      <c r="I5" s="157">
        <v>78067</v>
      </c>
      <c r="J5" s="157">
        <v>83516</v>
      </c>
      <c r="K5" s="157">
        <v>89343</v>
      </c>
      <c r="Z5" s="163">
        <f t="shared" si="0"/>
        <v>1</v>
      </c>
      <c r="AA5" s="41">
        <v>11</v>
      </c>
    </row>
    <row r="6" spans="1:27" s="18" customFormat="1" ht="12.75" customHeight="1" x14ac:dyDescent="0.2">
      <c r="A6" s="70"/>
      <c r="B6" s="171" t="s">
        <v>174</v>
      </c>
      <c r="C6" s="157">
        <v>181043</v>
      </c>
      <c r="D6" s="157">
        <v>249719</v>
      </c>
      <c r="E6" s="157">
        <v>510799</v>
      </c>
      <c r="F6" s="156">
        <v>531359</v>
      </c>
      <c r="G6" s="157">
        <v>587809</v>
      </c>
      <c r="H6" s="158">
        <v>1009178</v>
      </c>
      <c r="I6" s="157">
        <v>554737</v>
      </c>
      <c r="J6" s="157">
        <v>556896</v>
      </c>
      <c r="K6" s="157">
        <v>559356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175</v>
      </c>
      <c r="C7" s="157">
        <v>73647</v>
      </c>
      <c r="D7" s="157">
        <v>75741</v>
      </c>
      <c r="E7" s="157">
        <v>83412</v>
      </c>
      <c r="F7" s="156">
        <v>103147</v>
      </c>
      <c r="G7" s="157">
        <v>97707</v>
      </c>
      <c r="H7" s="158">
        <v>107014</v>
      </c>
      <c r="I7" s="157">
        <v>61839</v>
      </c>
      <c r="J7" s="157">
        <v>65484</v>
      </c>
      <c r="K7" s="157">
        <v>69245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156</v>
      </c>
      <c r="C8" s="157">
        <v>11000</v>
      </c>
      <c r="D8" s="157">
        <v>10434</v>
      </c>
      <c r="E8" s="157">
        <v>9910</v>
      </c>
      <c r="F8" s="156">
        <v>12135</v>
      </c>
      <c r="G8" s="157">
        <v>14441</v>
      </c>
      <c r="H8" s="158">
        <v>14441</v>
      </c>
      <c r="I8" s="157">
        <v>11570</v>
      </c>
      <c r="J8" s="157">
        <v>11129</v>
      </c>
      <c r="K8" s="157">
        <v>13906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342644</v>
      </c>
      <c r="D19" s="103">
        <f t="shared" ref="D19:K19" si="1">SUM(D4:D18)</f>
        <v>414218</v>
      </c>
      <c r="E19" s="103">
        <f t="shared" si="1"/>
        <v>681482</v>
      </c>
      <c r="F19" s="104">
        <f t="shared" si="1"/>
        <v>733644</v>
      </c>
      <c r="G19" s="103">
        <f t="shared" si="1"/>
        <v>790724</v>
      </c>
      <c r="H19" s="105">
        <f t="shared" si="1"/>
        <v>1224290</v>
      </c>
      <c r="I19" s="103">
        <f t="shared" si="1"/>
        <v>733935</v>
      </c>
      <c r="J19" s="103">
        <f t="shared" si="1"/>
        <v>746660</v>
      </c>
      <c r="K19" s="103">
        <f t="shared" si="1"/>
        <v>763530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196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194112</v>
      </c>
      <c r="D4" s="148">
        <f t="shared" ref="D4:K4" si="0">SUM(D5:D7)</f>
        <v>193237</v>
      </c>
      <c r="E4" s="148">
        <f t="shared" si="0"/>
        <v>506959</v>
      </c>
      <c r="F4" s="149">
        <f t="shared" si="0"/>
        <v>479619</v>
      </c>
      <c r="G4" s="148">
        <f t="shared" si="0"/>
        <v>462091</v>
      </c>
      <c r="H4" s="150">
        <f t="shared" si="0"/>
        <v>625234</v>
      </c>
      <c r="I4" s="148">
        <f t="shared" si="0"/>
        <v>179051</v>
      </c>
      <c r="J4" s="148">
        <f t="shared" si="0"/>
        <v>189856</v>
      </c>
      <c r="K4" s="148">
        <f t="shared" si="0"/>
        <v>204674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102710</v>
      </c>
      <c r="D5" s="153">
        <v>111786</v>
      </c>
      <c r="E5" s="153">
        <v>124387</v>
      </c>
      <c r="F5" s="152">
        <v>133140</v>
      </c>
      <c r="G5" s="153">
        <v>143550</v>
      </c>
      <c r="H5" s="154">
        <v>142224</v>
      </c>
      <c r="I5" s="153">
        <v>140630</v>
      </c>
      <c r="J5" s="153">
        <v>149717</v>
      </c>
      <c r="K5" s="154">
        <v>159298</v>
      </c>
      <c r="AA5" s="41">
        <v>11</v>
      </c>
    </row>
    <row r="6" spans="1:27" s="18" customFormat="1" ht="12.75" customHeight="1" x14ac:dyDescent="0.25">
      <c r="A6" s="64"/>
      <c r="B6" s="114" t="s">
        <v>45</v>
      </c>
      <c r="C6" s="156">
        <v>91390</v>
      </c>
      <c r="D6" s="157">
        <v>81444</v>
      </c>
      <c r="E6" s="157">
        <v>382572</v>
      </c>
      <c r="F6" s="156">
        <v>346370</v>
      </c>
      <c r="G6" s="157">
        <v>318541</v>
      </c>
      <c r="H6" s="158">
        <v>483010</v>
      </c>
      <c r="I6" s="157">
        <v>38421</v>
      </c>
      <c r="J6" s="157">
        <v>40139</v>
      </c>
      <c r="K6" s="158">
        <v>45376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12</v>
      </c>
      <c r="D7" s="160">
        <v>7</v>
      </c>
      <c r="E7" s="160">
        <v>0</v>
      </c>
      <c r="F7" s="159">
        <v>109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148122</v>
      </c>
      <c r="D8" s="148">
        <f t="shared" ref="D8:K8" si="1">SUM(D9:D15)</f>
        <v>220608</v>
      </c>
      <c r="E8" s="148">
        <f t="shared" si="1"/>
        <v>174248</v>
      </c>
      <c r="F8" s="149">
        <f t="shared" si="1"/>
        <v>252325</v>
      </c>
      <c r="G8" s="148">
        <f t="shared" si="1"/>
        <v>326988</v>
      </c>
      <c r="H8" s="150">
        <f t="shared" si="1"/>
        <v>597375</v>
      </c>
      <c r="I8" s="148">
        <f t="shared" si="1"/>
        <v>554884</v>
      </c>
      <c r="J8" s="148">
        <f t="shared" si="1"/>
        <v>556804</v>
      </c>
      <c r="K8" s="148">
        <f t="shared" si="1"/>
        <v>558856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6505</v>
      </c>
      <c r="D10" s="157">
        <v>6678</v>
      </c>
      <c r="E10" s="157">
        <v>7829</v>
      </c>
      <c r="F10" s="156">
        <v>7817</v>
      </c>
      <c r="G10" s="157">
        <v>7817</v>
      </c>
      <c r="H10" s="158">
        <v>7816</v>
      </c>
      <c r="I10" s="157">
        <v>27722</v>
      </c>
      <c r="J10" s="157">
        <v>29635</v>
      </c>
      <c r="K10" s="158">
        <v>31680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28300</v>
      </c>
      <c r="D14" s="157">
        <v>32409</v>
      </c>
      <c r="E14" s="157">
        <v>40497</v>
      </c>
      <c r="F14" s="156">
        <v>101772</v>
      </c>
      <c r="G14" s="157">
        <v>95997</v>
      </c>
      <c r="H14" s="158">
        <v>94893</v>
      </c>
      <c r="I14" s="157">
        <v>17036</v>
      </c>
      <c r="J14" s="157">
        <v>17036</v>
      </c>
      <c r="K14" s="158">
        <v>17036</v>
      </c>
    </row>
    <row r="15" spans="1:27" s="18" customFormat="1" ht="12.75" customHeight="1" x14ac:dyDescent="0.2">
      <c r="A15" s="70"/>
      <c r="B15" s="114" t="s">
        <v>101</v>
      </c>
      <c r="C15" s="159">
        <v>113317</v>
      </c>
      <c r="D15" s="160">
        <v>181521</v>
      </c>
      <c r="E15" s="160">
        <v>125922</v>
      </c>
      <c r="F15" s="159">
        <v>142736</v>
      </c>
      <c r="G15" s="160">
        <v>223174</v>
      </c>
      <c r="H15" s="161">
        <v>494666</v>
      </c>
      <c r="I15" s="160">
        <v>510126</v>
      </c>
      <c r="J15" s="160">
        <v>510133</v>
      </c>
      <c r="K15" s="161">
        <v>510140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404</v>
      </c>
      <c r="D16" s="148">
        <f t="shared" ref="D16:K16" si="2">SUM(D17:D23)</f>
        <v>373</v>
      </c>
      <c r="E16" s="148">
        <f t="shared" si="2"/>
        <v>275</v>
      </c>
      <c r="F16" s="149">
        <f t="shared" si="2"/>
        <v>1700</v>
      </c>
      <c r="G16" s="148">
        <f t="shared" si="2"/>
        <v>1645</v>
      </c>
      <c r="H16" s="150">
        <f t="shared" si="2"/>
        <v>1681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404</v>
      </c>
      <c r="D18" s="157">
        <v>373</v>
      </c>
      <c r="E18" s="157">
        <v>275</v>
      </c>
      <c r="F18" s="156">
        <v>1700</v>
      </c>
      <c r="G18" s="157">
        <v>1645</v>
      </c>
      <c r="H18" s="158">
        <v>1681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6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342644</v>
      </c>
      <c r="D26" s="103">
        <f t="shared" ref="D26:K26" si="3">+D4+D8+D16+D24</f>
        <v>414218</v>
      </c>
      <c r="E26" s="103">
        <f t="shared" si="3"/>
        <v>681482</v>
      </c>
      <c r="F26" s="104">
        <f t="shared" si="3"/>
        <v>733644</v>
      </c>
      <c r="G26" s="103">
        <f t="shared" si="3"/>
        <v>790724</v>
      </c>
      <c r="H26" s="105">
        <f t="shared" si="3"/>
        <v>1224290</v>
      </c>
      <c r="I26" s="103">
        <f t="shared" si="3"/>
        <v>733935</v>
      </c>
      <c r="J26" s="103">
        <f t="shared" si="3"/>
        <v>746660</v>
      </c>
      <c r="K26" s="103">
        <f t="shared" si="3"/>
        <v>763530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10079</v>
      </c>
      <c r="F9" s="27">
        <f t="shared" ref="F9:M9" si="1">F10+F19</f>
        <v>10790</v>
      </c>
      <c r="G9" s="27">
        <f t="shared" si="1"/>
        <v>11738</v>
      </c>
      <c r="H9" s="28">
        <f t="shared" si="1"/>
        <v>10600</v>
      </c>
      <c r="I9" s="27">
        <f t="shared" si="1"/>
        <v>12228</v>
      </c>
      <c r="J9" s="29">
        <f t="shared" si="1"/>
        <v>13479</v>
      </c>
      <c r="K9" s="27">
        <f t="shared" si="1"/>
        <v>13095</v>
      </c>
      <c r="L9" s="27">
        <f t="shared" si="1"/>
        <v>14004</v>
      </c>
      <c r="M9" s="27">
        <f t="shared" si="1"/>
        <v>14742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10014</v>
      </c>
      <c r="F10" s="59">
        <f t="shared" ref="F10:M10" si="2">SUM(F11:F13)</f>
        <v>10724</v>
      </c>
      <c r="G10" s="59">
        <f t="shared" si="2"/>
        <v>11700</v>
      </c>
      <c r="H10" s="60">
        <f t="shared" si="2"/>
        <v>10565</v>
      </c>
      <c r="I10" s="59">
        <f t="shared" si="2"/>
        <v>12193</v>
      </c>
      <c r="J10" s="61">
        <f t="shared" si="2"/>
        <v>13444</v>
      </c>
      <c r="K10" s="59">
        <f t="shared" si="2"/>
        <v>13060</v>
      </c>
      <c r="L10" s="59">
        <f t="shared" si="2"/>
        <v>13969</v>
      </c>
      <c r="M10" s="59">
        <f t="shared" si="2"/>
        <v>14707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10014</v>
      </c>
      <c r="F13" s="44">
        <v>10724</v>
      </c>
      <c r="G13" s="44">
        <v>11700</v>
      </c>
      <c r="H13" s="45">
        <v>10565</v>
      </c>
      <c r="I13" s="44">
        <v>12193</v>
      </c>
      <c r="J13" s="46">
        <v>13444</v>
      </c>
      <c r="K13" s="44">
        <v>13060</v>
      </c>
      <c r="L13" s="44">
        <v>13969</v>
      </c>
      <c r="M13" s="44">
        <v>14707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9519</v>
      </c>
      <c r="F15" s="36">
        <v>9525</v>
      </c>
      <c r="G15" s="36">
        <v>11111</v>
      </c>
      <c r="H15" s="37">
        <v>10245</v>
      </c>
      <c r="I15" s="36">
        <v>10245</v>
      </c>
      <c r="J15" s="38">
        <v>12231</v>
      </c>
      <c r="K15" s="36">
        <v>12500</v>
      </c>
      <c r="L15" s="36">
        <v>13379</v>
      </c>
      <c r="M15" s="38">
        <v>14107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203</v>
      </c>
      <c r="F16" s="44">
        <v>130</v>
      </c>
      <c r="G16" s="44">
        <v>271</v>
      </c>
      <c r="H16" s="45">
        <v>160</v>
      </c>
      <c r="I16" s="44">
        <v>160</v>
      </c>
      <c r="J16" s="46">
        <v>280</v>
      </c>
      <c r="K16" s="44">
        <v>280</v>
      </c>
      <c r="L16" s="44">
        <v>300</v>
      </c>
      <c r="M16" s="46">
        <v>300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187</v>
      </c>
      <c r="F17" s="44">
        <v>120</v>
      </c>
      <c r="G17" s="44">
        <v>267</v>
      </c>
      <c r="H17" s="45">
        <v>90</v>
      </c>
      <c r="I17" s="44">
        <v>90</v>
      </c>
      <c r="J17" s="46">
        <v>100</v>
      </c>
      <c r="K17" s="44">
        <v>160</v>
      </c>
      <c r="L17" s="44">
        <v>170</v>
      </c>
      <c r="M17" s="46">
        <v>180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105</v>
      </c>
      <c r="F18" s="51">
        <v>60</v>
      </c>
      <c r="G18" s="51">
        <v>51</v>
      </c>
      <c r="H18" s="52">
        <v>70</v>
      </c>
      <c r="I18" s="51">
        <v>70</v>
      </c>
      <c r="J18" s="53">
        <v>120</v>
      </c>
      <c r="K18" s="51">
        <v>120</v>
      </c>
      <c r="L18" s="51">
        <v>120</v>
      </c>
      <c r="M18" s="53">
        <v>120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65</v>
      </c>
      <c r="F19" s="59">
        <v>66</v>
      </c>
      <c r="G19" s="59">
        <v>38</v>
      </c>
      <c r="H19" s="60">
        <v>35</v>
      </c>
      <c r="I19" s="59">
        <v>35</v>
      </c>
      <c r="J19" s="61">
        <v>35</v>
      </c>
      <c r="K19" s="59">
        <v>35</v>
      </c>
      <c r="L19" s="59">
        <v>35</v>
      </c>
      <c r="M19" s="59">
        <v>35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5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5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209</v>
      </c>
      <c r="F29" s="27">
        <v>272</v>
      </c>
      <c r="G29" s="27">
        <v>233</v>
      </c>
      <c r="H29" s="28">
        <v>150</v>
      </c>
      <c r="I29" s="27">
        <v>230</v>
      </c>
      <c r="J29" s="29">
        <v>280</v>
      </c>
      <c r="K29" s="27">
        <v>277</v>
      </c>
      <c r="L29" s="27">
        <v>300</v>
      </c>
      <c r="M29" s="27">
        <v>300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410</v>
      </c>
      <c r="F31" s="93">
        <f t="shared" ref="F31:M31" si="4">SUM(F32:F34)</f>
        <v>264</v>
      </c>
      <c r="G31" s="93">
        <f t="shared" si="4"/>
        <v>650</v>
      </c>
      <c r="H31" s="94">
        <f t="shared" si="4"/>
        <v>320</v>
      </c>
      <c r="I31" s="93">
        <f t="shared" si="4"/>
        <v>320</v>
      </c>
      <c r="J31" s="95">
        <f t="shared" si="4"/>
        <v>368</v>
      </c>
      <c r="K31" s="93">
        <f t="shared" si="4"/>
        <v>330</v>
      </c>
      <c r="L31" s="93">
        <f t="shared" si="4"/>
        <v>340</v>
      </c>
      <c r="M31" s="93">
        <f t="shared" si="4"/>
        <v>600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410</v>
      </c>
      <c r="F32" s="36">
        <v>264</v>
      </c>
      <c r="G32" s="36">
        <v>650</v>
      </c>
      <c r="H32" s="37">
        <v>320</v>
      </c>
      <c r="I32" s="36">
        <v>320</v>
      </c>
      <c r="J32" s="38">
        <v>368</v>
      </c>
      <c r="K32" s="36">
        <v>330</v>
      </c>
      <c r="L32" s="36">
        <v>340</v>
      </c>
      <c r="M32" s="36">
        <v>600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3826</v>
      </c>
      <c r="F39" s="27">
        <v>4453</v>
      </c>
      <c r="G39" s="27">
        <v>6456</v>
      </c>
      <c r="H39" s="28">
        <v>6249</v>
      </c>
      <c r="I39" s="27">
        <v>5500</v>
      </c>
      <c r="J39" s="29">
        <v>4209</v>
      </c>
      <c r="K39" s="27">
        <v>5600</v>
      </c>
      <c r="L39" s="27">
        <v>5700</v>
      </c>
      <c r="M39" s="27">
        <v>5800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14524</v>
      </c>
      <c r="F40" s="103">
        <f t="shared" ref="F40:M40" si="6">F4+F9+F21+F29+F31+F36+F39</f>
        <v>15779</v>
      </c>
      <c r="G40" s="103">
        <f t="shared" si="6"/>
        <v>19082</v>
      </c>
      <c r="H40" s="104">
        <f t="shared" si="6"/>
        <v>17319</v>
      </c>
      <c r="I40" s="103">
        <f t="shared" si="6"/>
        <v>18278</v>
      </c>
      <c r="J40" s="105">
        <f t="shared" si="6"/>
        <v>18336</v>
      </c>
      <c r="K40" s="103">
        <f t="shared" si="6"/>
        <v>19302</v>
      </c>
      <c r="L40" s="103">
        <f t="shared" si="6"/>
        <v>20344</v>
      </c>
      <c r="M40" s="103">
        <f t="shared" si="6"/>
        <v>21442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7231963</v>
      </c>
      <c r="F4" s="27">
        <f t="shared" ref="F4:M4" si="0">F5+F8+F47</f>
        <v>8018441</v>
      </c>
      <c r="G4" s="27">
        <f t="shared" si="0"/>
        <v>8796397</v>
      </c>
      <c r="H4" s="28">
        <f t="shared" si="0"/>
        <v>8784574</v>
      </c>
      <c r="I4" s="27">
        <f t="shared" si="0"/>
        <v>8887016</v>
      </c>
      <c r="J4" s="29">
        <f t="shared" si="0"/>
        <v>9643076</v>
      </c>
      <c r="K4" s="27">
        <f t="shared" si="0"/>
        <v>9592228</v>
      </c>
      <c r="L4" s="27">
        <f t="shared" si="0"/>
        <v>10239848</v>
      </c>
      <c r="M4" s="27">
        <f t="shared" si="0"/>
        <v>10889912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6781522</v>
      </c>
      <c r="F5" s="59">
        <f t="shared" ref="F5:M5" si="1">SUM(F6:F7)</f>
        <v>7528672</v>
      </c>
      <c r="G5" s="59">
        <f t="shared" si="1"/>
        <v>8119926</v>
      </c>
      <c r="H5" s="60">
        <f t="shared" si="1"/>
        <v>7971147</v>
      </c>
      <c r="I5" s="59">
        <f t="shared" si="1"/>
        <v>8119384</v>
      </c>
      <c r="J5" s="61">
        <f t="shared" si="1"/>
        <v>8700988</v>
      </c>
      <c r="K5" s="59">
        <f t="shared" si="1"/>
        <v>9442457</v>
      </c>
      <c r="L5" s="59">
        <f t="shared" si="1"/>
        <v>10079091</v>
      </c>
      <c r="M5" s="59">
        <f t="shared" si="1"/>
        <v>10751138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5795398</v>
      </c>
      <c r="F6" s="36">
        <v>6454573</v>
      </c>
      <c r="G6" s="36">
        <v>6954788</v>
      </c>
      <c r="H6" s="37">
        <v>6693884</v>
      </c>
      <c r="I6" s="36">
        <v>6853396</v>
      </c>
      <c r="J6" s="38">
        <v>7439356</v>
      </c>
      <c r="K6" s="36">
        <v>7923188</v>
      </c>
      <c r="L6" s="36">
        <v>8456876</v>
      </c>
      <c r="M6" s="36">
        <v>9017670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986124</v>
      </c>
      <c r="F7" s="51">
        <v>1074099</v>
      </c>
      <c r="G7" s="51">
        <v>1165138</v>
      </c>
      <c r="H7" s="52">
        <v>1277263</v>
      </c>
      <c r="I7" s="51">
        <v>1265988</v>
      </c>
      <c r="J7" s="53">
        <v>1261632</v>
      </c>
      <c r="K7" s="51">
        <v>1519269</v>
      </c>
      <c r="L7" s="51">
        <v>1622215</v>
      </c>
      <c r="M7" s="51">
        <v>1733468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449911</v>
      </c>
      <c r="F8" s="59">
        <f t="shared" ref="F8:M8" si="2">SUM(F9:F46)</f>
        <v>489464</v>
      </c>
      <c r="G8" s="59">
        <f t="shared" si="2"/>
        <v>676471</v>
      </c>
      <c r="H8" s="60">
        <f t="shared" si="2"/>
        <v>812461</v>
      </c>
      <c r="I8" s="59">
        <f t="shared" si="2"/>
        <v>767632</v>
      </c>
      <c r="J8" s="61">
        <f t="shared" si="2"/>
        <v>942088</v>
      </c>
      <c r="K8" s="59">
        <f t="shared" si="2"/>
        <v>149771</v>
      </c>
      <c r="L8" s="59">
        <f t="shared" si="2"/>
        <v>160757</v>
      </c>
      <c r="M8" s="59">
        <f t="shared" si="2"/>
        <v>138774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20414</v>
      </c>
      <c r="F9" s="36">
        <v>770</v>
      </c>
      <c r="G9" s="36">
        <v>571</v>
      </c>
      <c r="H9" s="37">
        <v>2137</v>
      </c>
      <c r="I9" s="36">
        <v>946</v>
      </c>
      <c r="J9" s="38">
        <v>1137</v>
      </c>
      <c r="K9" s="36">
        <v>1193</v>
      </c>
      <c r="L9" s="36">
        <v>1330</v>
      </c>
      <c r="M9" s="36">
        <v>1340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1358</v>
      </c>
      <c r="F10" s="44">
        <v>3763</v>
      </c>
      <c r="G10" s="44">
        <v>2886</v>
      </c>
      <c r="H10" s="45">
        <v>4329</v>
      </c>
      <c r="I10" s="44">
        <v>1147</v>
      </c>
      <c r="J10" s="46">
        <v>1673</v>
      </c>
      <c r="K10" s="44">
        <v>3631</v>
      </c>
      <c r="L10" s="44">
        <v>3990</v>
      </c>
      <c r="M10" s="44">
        <v>3925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5955</v>
      </c>
      <c r="F11" s="44">
        <v>22412</v>
      </c>
      <c r="G11" s="44">
        <v>5416</v>
      </c>
      <c r="H11" s="45">
        <v>24719</v>
      </c>
      <c r="I11" s="44">
        <v>6637</v>
      </c>
      <c r="J11" s="46">
        <v>5441</v>
      </c>
      <c r="K11" s="44">
        <v>2670</v>
      </c>
      <c r="L11" s="44">
        <v>2607</v>
      </c>
      <c r="M11" s="44">
        <v>2742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13578</v>
      </c>
      <c r="F12" s="44">
        <v>13216</v>
      </c>
      <c r="G12" s="44">
        <v>10472</v>
      </c>
      <c r="H12" s="45">
        <v>16200</v>
      </c>
      <c r="I12" s="44">
        <v>16200</v>
      </c>
      <c r="J12" s="46">
        <v>11483</v>
      </c>
      <c r="K12" s="44">
        <v>500</v>
      </c>
      <c r="L12" s="44">
        <v>550</v>
      </c>
      <c r="M12" s="44">
        <v>580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10131</v>
      </c>
      <c r="F13" s="44">
        <v>13718</v>
      </c>
      <c r="G13" s="44">
        <v>4558</v>
      </c>
      <c r="H13" s="45">
        <v>5000</v>
      </c>
      <c r="I13" s="44">
        <v>15815</v>
      </c>
      <c r="J13" s="46">
        <v>18415</v>
      </c>
      <c r="K13" s="44">
        <v>1574</v>
      </c>
      <c r="L13" s="44">
        <v>1659</v>
      </c>
      <c r="M13" s="44">
        <v>1747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22259</v>
      </c>
      <c r="F14" s="44">
        <v>30794</v>
      </c>
      <c r="G14" s="44">
        <v>27427</v>
      </c>
      <c r="H14" s="45">
        <v>52739</v>
      </c>
      <c r="I14" s="44">
        <v>46575</v>
      </c>
      <c r="J14" s="46">
        <v>50430</v>
      </c>
      <c r="K14" s="44">
        <v>17168</v>
      </c>
      <c r="L14" s="44">
        <v>21199</v>
      </c>
      <c r="M14" s="44">
        <v>25361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18679</v>
      </c>
      <c r="F15" s="44">
        <v>20501</v>
      </c>
      <c r="G15" s="44">
        <v>15911</v>
      </c>
      <c r="H15" s="45">
        <v>5766</v>
      </c>
      <c r="I15" s="44">
        <v>15764</v>
      </c>
      <c r="J15" s="46">
        <v>16194</v>
      </c>
      <c r="K15" s="44">
        <v>85</v>
      </c>
      <c r="L15" s="44">
        <v>92</v>
      </c>
      <c r="M15" s="44">
        <v>95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19565</v>
      </c>
      <c r="F16" s="44">
        <v>33286</v>
      </c>
      <c r="G16" s="44">
        <v>14662</v>
      </c>
      <c r="H16" s="45">
        <v>41007</v>
      </c>
      <c r="I16" s="44">
        <v>38624</v>
      </c>
      <c r="J16" s="46">
        <v>43055</v>
      </c>
      <c r="K16" s="44">
        <v>500</v>
      </c>
      <c r="L16" s="44">
        <v>500</v>
      </c>
      <c r="M16" s="44">
        <v>500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20439</v>
      </c>
      <c r="F17" s="44">
        <v>14595</v>
      </c>
      <c r="G17" s="44">
        <v>16605</v>
      </c>
      <c r="H17" s="45">
        <v>28898</v>
      </c>
      <c r="I17" s="44">
        <v>23913</v>
      </c>
      <c r="J17" s="46">
        <v>34465</v>
      </c>
      <c r="K17" s="44">
        <v>6200</v>
      </c>
      <c r="L17" s="44">
        <v>5500</v>
      </c>
      <c r="M17" s="44">
        <v>7900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1</v>
      </c>
      <c r="F18" s="44">
        <v>1</v>
      </c>
      <c r="G18" s="44">
        <v>47</v>
      </c>
      <c r="H18" s="45">
        <v>450</v>
      </c>
      <c r="I18" s="44">
        <v>9</v>
      </c>
      <c r="J18" s="46">
        <v>19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3663</v>
      </c>
      <c r="F21" s="44">
        <v>1669</v>
      </c>
      <c r="G21" s="44">
        <v>1029</v>
      </c>
      <c r="H21" s="45">
        <v>2290</v>
      </c>
      <c r="I21" s="44">
        <v>4577</v>
      </c>
      <c r="J21" s="46">
        <v>4847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3930</v>
      </c>
      <c r="F22" s="44">
        <v>4755</v>
      </c>
      <c r="G22" s="44">
        <v>13502</v>
      </c>
      <c r="H22" s="45">
        <v>1559</v>
      </c>
      <c r="I22" s="44">
        <v>9562</v>
      </c>
      <c r="J22" s="46">
        <v>9812</v>
      </c>
      <c r="K22" s="44">
        <v>1400</v>
      </c>
      <c r="L22" s="44">
        <v>1320</v>
      </c>
      <c r="M22" s="44">
        <v>1320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5301</v>
      </c>
      <c r="F23" s="44">
        <v>2138</v>
      </c>
      <c r="G23" s="44">
        <v>14996</v>
      </c>
      <c r="H23" s="45">
        <v>22706</v>
      </c>
      <c r="I23" s="44">
        <v>16919</v>
      </c>
      <c r="J23" s="46">
        <v>17718</v>
      </c>
      <c r="K23" s="44">
        <v>30</v>
      </c>
      <c r="L23" s="44">
        <v>33</v>
      </c>
      <c r="M23" s="44">
        <v>35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108</v>
      </c>
      <c r="F24" s="44">
        <v>60</v>
      </c>
      <c r="G24" s="44">
        <v>71</v>
      </c>
      <c r="H24" s="45">
        <v>252</v>
      </c>
      <c r="I24" s="44">
        <v>175</v>
      </c>
      <c r="J24" s="46">
        <v>178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23021</v>
      </c>
      <c r="I25" s="44">
        <v>26561</v>
      </c>
      <c r="J25" s="46">
        <v>27459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1123</v>
      </c>
      <c r="I27" s="44">
        <v>534</v>
      </c>
      <c r="J27" s="46">
        <v>873</v>
      </c>
      <c r="K27" s="44">
        <v>100</v>
      </c>
      <c r="L27" s="44">
        <v>100</v>
      </c>
      <c r="M27" s="44">
        <v>100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13884</v>
      </c>
      <c r="F29" s="44">
        <v>3458</v>
      </c>
      <c r="G29" s="44">
        <v>3972</v>
      </c>
      <c r="H29" s="45">
        <v>6231</v>
      </c>
      <c r="I29" s="44">
        <v>6229</v>
      </c>
      <c r="J29" s="46">
        <v>6229</v>
      </c>
      <c r="K29" s="44">
        <v>6665</v>
      </c>
      <c r="L29" s="44">
        <v>6900</v>
      </c>
      <c r="M29" s="44">
        <v>7150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</v>
      </c>
      <c r="F30" s="44">
        <v>32</v>
      </c>
      <c r="G30" s="44">
        <v>16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119779</v>
      </c>
      <c r="F31" s="44">
        <v>74240</v>
      </c>
      <c r="G31" s="44">
        <v>335321</v>
      </c>
      <c r="H31" s="45">
        <v>233303</v>
      </c>
      <c r="I31" s="44">
        <v>237955</v>
      </c>
      <c r="J31" s="46">
        <v>381066</v>
      </c>
      <c r="K31" s="44">
        <v>25558</v>
      </c>
      <c r="L31" s="44">
        <v>26695</v>
      </c>
      <c r="M31" s="44">
        <v>1675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137</v>
      </c>
      <c r="F32" s="44">
        <v>257</v>
      </c>
      <c r="G32" s="44">
        <v>240</v>
      </c>
      <c r="H32" s="45">
        <v>1142</v>
      </c>
      <c r="I32" s="44">
        <v>489</v>
      </c>
      <c r="J32" s="46">
        <v>1037</v>
      </c>
      <c r="K32" s="44">
        <v>250</v>
      </c>
      <c r="L32" s="44">
        <v>275</v>
      </c>
      <c r="M32" s="44">
        <v>290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563</v>
      </c>
      <c r="F33" s="44">
        <v>1148</v>
      </c>
      <c r="G33" s="44">
        <v>555</v>
      </c>
      <c r="H33" s="45">
        <v>209</v>
      </c>
      <c r="I33" s="44">
        <v>531</v>
      </c>
      <c r="J33" s="46">
        <v>611</v>
      </c>
      <c r="K33" s="44">
        <v>100</v>
      </c>
      <c r="L33" s="44">
        <v>152</v>
      </c>
      <c r="M33" s="44">
        <v>100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1</v>
      </c>
      <c r="J34" s="46">
        <v>1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14033</v>
      </c>
      <c r="I36" s="44">
        <v>6043</v>
      </c>
      <c r="J36" s="46">
        <v>6302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3757</v>
      </c>
      <c r="F37" s="44">
        <v>5400</v>
      </c>
      <c r="G37" s="44">
        <v>3667</v>
      </c>
      <c r="H37" s="45">
        <v>7260</v>
      </c>
      <c r="I37" s="44">
        <v>5458</v>
      </c>
      <c r="J37" s="46">
        <v>6178</v>
      </c>
      <c r="K37" s="44">
        <v>166</v>
      </c>
      <c r="L37" s="44">
        <v>125</v>
      </c>
      <c r="M37" s="44">
        <v>84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15837</v>
      </c>
      <c r="F38" s="44">
        <v>14158</v>
      </c>
      <c r="G38" s="44">
        <v>11037</v>
      </c>
      <c r="H38" s="45">
        <v>21234</v>
      </c>
      <c r="I38" s="44">
        <v>16323</v>
      </c>
      <c r="J38" s="46">
        <v>18773</v>
      </c>
      <c r="K38" s="44">
        <v>5986</v>
      </c>
      <c r="L38" s="44">
        <v>5410</v>
      </c>
      <c r="M38" s="44">
        <v>5765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1236</v>
      </c>
      <c r="F39" s="44">
        <v>22512</v>
      </c>
      <c r="G39" s="44">
        <v>19053</v>
      </c>
      <c r="H39" s="45">
        <v>42877</v>
      </c>
      <c r="I39" s="44">
        <v>48528</v>
      </c>
      <c r="J39" s="46">
        <v>45200</v>
      </c>
      <c r="K39" s="44">
        <v>600</v>
      </c>
      <c r="L39" s="44">
        <v>660</v>
      </c>
      <c r="M39" s="44">
        <v>670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37905</v>
      </c>
      <c r="F40" s="44">
        <v>50160</v>
      </c>
      <c r="G40" s="44">
        <v>27779</v>
      </c>
      <c r="H40" s="45">
        <v>31105</v>
      </c>
      <c r="I40" s="44">
        <v>39649</v>
      </c>
      <c r="J40" s="46">
        <v>40390</v>
      </c>
      <c r="K40" s="44">
        <v>8728</v>
      </c>
      <c r="L40" s="44">
        <v>12046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36679</v>
      </c>
      <c r="F41" s="44">
        <v>36310</v>
      </c>
      <c r="G41" s="44">
        <v>45376</v>
      </c>
      <c r="H41" s="45">
        <v>76585</v>
      </c>
      <c r="I41" s="44">
        <v>68644</v>
      </c>
      <c r="J41" s="46">
        <v>70304</v>
      </c>
      <c r="K41" s="44">
        <v>29701</v>
      </c>
      <c r="L41" s="44">
        <v>32020</v>
      </c>
      <c r="M41" s="44">
        <v>34620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66213</v>
      </c>
      <c r="F42" s="44">
        <v>75946</v>
      </c>
      <c r="G42" s="44">
        <v>63639</v>
      </c>
      <c r="H42" s="45">
        <v>73886</v>
      </c>
      <c r="I42" s="44">
        <v>58393</v>
      </c>
      <c r="J42" s="46">
        <v>65607</v>
      </c>
      <c r="K42" s="44">
        <v>19777</v>
      </c>
      <c r="L42" s="44">
        <v>20578</v>
      </c>
      <c r="M42" s="44">
        <v>24841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1375</v>
      </c>
      <c r="F43" s="44">
        <v>27775</v>
      </c>
      <c r="G43" s="44">
        <v>12947</v>
      </c>
      <c r="H43" s="45">
        <v>21585</v>
      </c>
      <c r="I43" s="44">
        <v>16115</v>
      </c>
      <c r="J43" s="46">
        <v>16819</v>
      </c>
      <c r="K43" s="44">
        <v>12326</v>
      </c>
      <c r="L43" s="44">
        <v>11978</v>
      </c>
      <c r="M43" s="44">
        <v>12138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3274</v>
      </c>
      <c r="F44" s="44">
        <v>13166</v>
      </c>
      <c r="G44" s="44">
        <v>19405</v>
      </c>
      <c r="H44" s="45">
        <v>45879</v>
      </c>
      <c r="I44" s="44">
        <v>35752</v>
      </c>
      <c r="J44" s="46">
        <v>36240</v>
      </c>
      <c r="K44" s="44">
        <v>2177</v>
      </c>
      <c r="L44" s="44">
        <v>2235</v>
      </c>
      <c r="M44" s="44">
        <v>2320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3888</v>
      </c>
      <c r="F45" s="44">
        <v>3217</v>
      </c>
      <c r="G45" s="44">
        <v>5311</v>
      </c>
      <c r="H45" s="45">
        <v>4936</v>
      </c>
      <c r="I45" s="44">
        <v>3564</v>
      </c>
      <c r="J45" s="46">
        <v>4132</v>
      </c>
      <c r="K45" s="44">
        <v>2686</v>
      </c>
      <c r="L45" s="44">
        <v>2803</v>
      </c>
      <c r="M45" s="44">
        <v>3476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7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530</v>
      </c>
      <c r="F47" s="59">
        <f t="shared" ref="F47:M47" si="3">SUM(F48:F49)</f>
        <v>305</v>
      </c>
      <c r="G47" s="59">
        <f t="shared" si="3"/>
        <v>0</v>
      </c>
      <c r="H47" s="60">
        <f t="shared" si="3"/>
        <v>966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530</v>
      </c>
      <c r="F48" s="36">
        <v>305</v>
      </c>
      <c r="G48" s="36">
        <v>0</v>
      </c>
      <c r="H48" s="37">
        <v>966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1072456</v>
      </c>
      <c r="F51" s="27">
        <f t="shared" ref="F51:M51" si="4">F52+F59+F62+F63+F64+F72+F73</f>
        <v>1280813</v>
      </c>
      <c r="G51" s="27">
        <f t="shared" si="4"/>
        <v>1217684</v>
      </c>
      <c r="H51" s="28">
        <f t="shared" si="4"/>
        <v>1197852</v>
      </c>
      <c r="I51" s="27">
        <f t="shared" si="4"/>
        <v>1309595</v>
      </c>
      <c r="J51" s="29">
        <f t="shared" si="4"/>
        <v>1598581</v>
      </c>
      <c r="K51" s="27">
        <f t="shared" si="4"/>
        <v>1142263</v>
      </c>
      <c r="L51" s="27">
        <f t="shared" si="4"/>
        <v>1147294</v>
      </c>
      <c r="M51" s="27">
        <f t="shared" si="4"/>
        <v>1004703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6505</v>
      </c>
      <c r="F59" s="59">
        <f t="shared" ref="F59:M59" si="8">SUM(F60:F61)</f>
        <v>6678</v>
      </c>
      <c r="G59" s="59">
        <f t="shared" si="8"/>
        <v>7832</v>
      </c>
      <c r="H59" s="60">
        <f t="shared" si="8"/>
        <v>7844</v>
      </c>
      <c r="I59" s="59">
        <f t="shared" si="8"/>
        <v>7834</v>
      </c>
      <c r="J59" s="61">
        <f t="shared" si="8"/>
        <v>7833</v>
      </c>
      <c r="K59" s="59">
        <f t="shared" si="8"/>
        <v>27722</v>
      </c>
      <c r="L59" s="59">
        <f t="shared" si="8"/>
        <v>29635</v>
      </c>
      <c r="M59" s="59">
        <f t="shared" si="8"/>
        <v>31680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6505</v>
      </c>
      <c r="F61" s="51">
        <v>6678</v>
      </c>
      <c r="G61" s="51">
        <v>7832</v>
      </c>
      <c r="H61" s="52">
        <v>7844</v>
      </c>
      <c r="I61" s="51">
        <v>7834</v>
      </c>
      <c r="J61" s="53">
        <v>7833</v>
      </c>
      <c r="K61" s="51">
        <v>27722</v>
      </c>
      <c r="L61" s="51">
        <v>29635</v>
      </c>
      <c r="M61" s="51">
        <v>31680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910855</v>
      </c>
      <c r="F72" s="44">
        <v>1059849</v>
      </c>
      <c r="G72" s="44">
        <v>1039291</v>
      </c>
      <c r="H72" s="45">
        <v>1023264</v>
      </c>
      <c r="I72" s="44">
        <v>1051712</v>
      </c>
      <c r="J72" s="46">
        <v>1050608</v>
      </c>
      <c r="K72" s="44">
        <v>580637</v>
      </c>
      <c r="L72" s="44">
        <v>582590</v>
      </c>
      <c r="M72" s="44">
        <v>436570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155096</v>
      </c>
      <c r="F73" s="44">
        <f t="shared" ref="F73:M73" si="12">SUM(F74:F75)</f>
        <v>214286</v>
      </c>
      <c r="G73" s="44">
        <f t="shared" si="12"/>
        <v>170561</v>
      </c>
      <c r="H73" s="45">
        <f t="shared" si="12"/>
        <v>166744</v>
      </c>
      <c r="I73" s="44">
        <f t="shared" si="12"/>
        <v>250049</v>
      </c>
      <c r="J73" s="46">
        <f t="shared" si="12"/>
        <v>540140</v>
      </c>
      <c r="K73" s="44">
        <f t="shared" si="12"/>
        <v>533904</v>
      </c>
      <c r="L73" s="44">
        <f t="shared" si="12"/>
        <v>535069</v>
      </c>
      <c r="M73" s="44">
        <f t="shared" si="12"/>
        <v>536453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28186</v>
      </c>
      <c r="F74" s="36">
        <v>32556</v>
      </c>
      <c r="G74" s="36">
        <v>45116</v>
      </c>
      <c r="H74" s="37">
        <v>24282</v>
      </c>
      <c r="I74" s="36">
        <v>27149</v>
      </c>
      <c r="J74" s="38">
        <v>45683</v>
      </c>
      <c r="K74" s="36">
        <v>23904</v>
      </c>
      <c r="L74" s="36">
        <v>25069</v>
      </c>
      <c r="M74" s="36">
        <v>26453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126910</v>
      </c>
      <c r="F75" s="51">
        <v>181730</v>
      </c>
      <c r="G75" s="51">
        <v>125445</v>
      </c>
      <c r="H75" s="52">
        <v>142462</v>
      </c>
      <c r="I75" s="51">
        <v>222900</v>
      </c>
      <c r="J75" s="53">
        <v>494457</v>
      </c>
      <c r="K75" s="51">
        <v>510000</v>
      </c>
      <c r="L75" s="51">
        <v>510000</v>
      </c>
      <c r="M75" s="51">
        <v>510000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156253</v>
      </c>
      <c r="F77" s="27">
        <f t="shared" ref="F77:M77" si="13">F78+F81+F84+F85+F86+F87+F88</f>
        <v>415341</v>
      </c>
      <c r="G77" s="27">
        <f t="shared" si="13"/>
        <v>488133</v>
      </c>
      <c r="H77" s="28">
        <f t="shared" si="13"/>
        <v>473791</v>
      </c>
      <c r="I77" s="27">
        <f t="shared" si="13"/>
        <v>416400</v>
      </c>
      <c r="J77" s="29">
        <f t="shared" si="13"/>
        <v>419491</v>
      </c>
      <c r="K77" s="27">
        <f t="shared" si="13"/>
        <v>524363</v>
      </c>
      <c r="L77" s="27">
        <f t="shared" si="13"/>
        <v>738052</v>
      </c>
      <c r="M77" s="27">
        <f t="shared" si="13"/>
        <v>1165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145347</v>
      </c>
      <c r="F78" s="59">
        <f t="shared" ref="F78:M78" si="14">SUM(F79:F80)</f>
        <v>399613</v>
      </c>
      <c r="G78" s="59">
        <f t="shared" si="14"/>
        <v>448314</v>
      </c>
      <c r="H78" s="60">
        <f t="shared" si="14"/>
        <v>455546</v>
      </c>
      <c r="I78" s="59">
        <f t="shared" si="14"/>
        <v>399301</v>
      </c>
      <c r="J78" s="61">
        <f t="shared" si="14"/>
        <v>399301</v>
      </c>
      <c r="K78" s="59">
        <f t="shared" si="14"/>
        <v>523745</v>
      </c>
      <c r="L78" s="59">
        <f t="shared" si="14"/>
        <v>736944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145347</v>
      </c>
      <c r="F79" s="36">
        <v>399613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448314</v>
      </c>
      <c r="H80" s="52">
        <v>455546</v>
      </c>
      <c r="I80" s="51">
        <v>399301</v>
      </c>
      <c r="J80" s="53">
        <v>399301</v>
      </c>
      <c r="K80" s="51">
        <v>523745</v>
      </c>
      <c r="L80" s="51">
        <v>736944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10906</v>
      </c>
      <c r="F81" s="44">
        <f t="shared" ref="F81:M81" si="15">SUM(F82:F83)</f>
        <v>15471</v>
      </c>
      <c r="G81" s="44">
        <f t="shared" si="15"/>
        <v>39359</v>
      </c>
      <c r="H81" s="45">
        <f t="shared" si="15"/>
        <v>18198</v>
      </c>
      <c r="I81" s="44">
        <f t="shared" si="15"/>
        <v>17099</v>
      </c>
      <c r="J81" s="46">
        <f t="shared" si="15"/>
        <v>20190</v>
      </c>
      <c r="K81" s="44">
        <f t="shared" si="15"/>
        <v>438</v>
      </c>
      <c r="L81" s="44">
        <f t="shared" si="15"/>
        <v>918</v>
      </c>
      <c r="M81" s="44">
        <f t="shared" si="15"/>
        <v>975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10906</v>
      </c>
      <c r="F83" s="51">
        <v>15471</v>
      </c>
      <c r="G83" s="51">
        <v>39359</v>
      </c>
      <c r="H83" s="52">
        <v>18198</v>
      </c>
      <c r="I83" s="51">
        <v>17099</v>
      </c>
      <c r="J83" s="53">
        <v>20190</v>
      </c>
      <c r="K83" s="51">
        <v>438</v>
      </c>
      <c r="L83" s="51">
        <v>918</v>
      </c>
      <c r="M83" s="51">
        <v>975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257</v>
      </c>
      <c r="G88" s="44">
        <v>460</v>
      </c>
      <c r="H88" s="45">
        <v>47</v>
      </c>
      <c r="I88" s="44">
        <v>0</v>
      </c>
      <c r="J88" s="46">
        <v>0</v>
      </c>
      <c r="K88" s="44">
        <v>180</v>
      </c>
      <c r="L88" s="44">
        <v>190</v>
      </c>
      <c r="M88" s="44">
        <v>190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497</v>
      </c>
      <c r="F90" s="27">
        <v>39</v>
      </c>
      <c r="G90" s="27">
        <v>296</v>
      </c>
      <c r="H90" s="28">
        <v>0</v>
      </c>
      <c r="I90" s="27">
        <v>0</v>
      </c>
      <c r="J90" s="29">
        <v>124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8461169</v>
      </c>
      <c r="F92" s="103">
        <f t="shared" ref="F92:M92" si="16">F4+F51+F77+F90</f>
        <v>9714634</v>
      </c>
      <c r="G92" s="103">
        <f t="shared" si="16"/>
        <v>10502510</v>
      </c>
      <c r="H92" s="104">
        <f t="shared" si="16"/>
        <v>10456217</v>
      </c>
      <c r="I92" s="103">
        <f t="shared" si="16"/>
        <v>10613011</v>
      </c>
      <c r="J92" s="105">
        <f t="shared" si="16"/>
        <v>11661272</v>
      </c>
      <c r="K92" s="103">
        <f t="shared" si="16"/>
        <v>11258854</v>
      </c>
      <c r="L92" s="103">
        <f t="shared" si="16"/>
        <v>12125194</v>
      </c>
      <c r="M92" s="103">
        <f t="shared" si="16"/>
        <v>11895780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632251</v>
      </c>
      <c r="F4" s="27">
        <f t="shared" ref="F4:M4" si="0">F5+F8+F47</f>
        <v>712272</v>
      </c>
      <c r="G4" s="27">
        <f t="shared" si="0"/>
        <v>713987</v>
      </c>
      <c r="H4" s="28">
        <f t="shared" si="0"/>
        <v>830166</v>
      </c>
      <c r="I4" s="27">
        <f t="shared" si="0"/>
        <v>862253</v>
      </c>
      <c r="J4" s="29">
        <f t="shared" si="0"/>
        <v>859035</v>
      </c>
      <c r="K4" s="27">
        <f t="shared" si="0"/>
        <v>649481</v>
      </c>
      <c r="L4" s="27">
        <f t="shared" si="0"/>
        <v>690342</v>
      </c>
      <c r="M4" s="27">
        <f t="shared" si="0"/>
        <v>738127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459293</v>
      </c>
      <c r="F5" s="59">
        <f t="shared" ref="F5:M5" si="1">SUM(F6:F7)</f>
        <v>503050</v>
      </c>
      <c r="G5" s="59">
        <f t="shared" si="1"/>
        <v>575919</v>
      </c>
      <c r="H5" s="60">
        <f t="shared" si="1"/>
        <v>581723</v>
      </c>
      <c r="I5" s="59">
        <f t="shared" si="1"/>
        <v>640494</v>
      </c>
      <c r="J5" s="61">
        <f t="shared" si="1"/>
        <v>628746</v>
      </c>
      <c r="K5" s="59">
        <f t="shared" si="1"/>
        <v>642878</v>
      </c>
      <c r="L5" s="59">
        <f t="shared" si="1"/>
        <v>683516</v>
      </c>
      <c r="M5" s="59">
        <f t="shared" si="1"/>
        <v>730796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390235</v>
      </c>
      <c r="F6" s="36">
        <v>431299</v>
      </c>
      <c r="G6" s="36">
        <v>495703</v>
      </c>
      <c r="H6" s="37">
        <v>493832</v>
      </c>
      <c r="I6" s="36">
        <v>551696</v>
      </c>
      <c r="J6" s="38">
        <v>540576</v>
      </c>
      <c r="K6" s="36">
        <v>544691</v>
      </c>
      <c r="L6" s="36">
        <v>579053</v>
      </c>
      <c r="M6" s="36">
        <v>619079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69058</v>
      </c>
      <c r="F7" s="51">
        <v>71751</v>
      </c>
      <c r="G7" s="51">
        <v>80216</v>
      </c>
      <c r="H7" s="52">
        <v>87891</v>
      </c>
      <c r="I7" s="51">
        <v>88798</v>
      </c>
      <c r="J7" s="53">
        <v>88170</v>
      </c>
      <c r="K7" s="51">
        <v>98187</v>
      </c>
      <c r="L7" s="51">
        <v>104463</v>
      </c>
      <c r="M7" s="51">
        <v>111717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172530</v>
      </c>
      <c r="F8" s="59">
        <f t="shared" ref="F8:M8" si="2">SUM(F9:F46)</f>
        <v>208953</v>
      </c>
      <c r="G8" s="59">
        <f t="shared" si="2"/>
        <v>138068</v>
      </c>
      <c r="H8" s="60">
        <f t="shared" si="2"/>
        <v>247772</v>
      </c>
      <c r="I8" s="59">
        <f t="shared" si="2"/>
        <v>221759</v>
      </c>
      <c r="J8" s="61">
        <f t="shared" si="2"/>
        <v>230289</v>
      </c>
      <c r="K8" s="59">
        <f t="shared" si="2"/>
        <v>6603</v>
      </c>
      <c r="L8" s="59">
        <f t="shared" si="2"/>
        <v>6826</v>
      </c>
      <c r="M8" s="59">
        <f t="shared" si="2"/>
        <v>7331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9655</v>
      </c>
      <c r="F9" s="36">
        <v>759</v>
      </c>
      <c r="G9" s="36">
        <v>565</v>
      </c>
      <c r="H9" s="37">
        <v>904</v>
      </c>
      <c r="I9" s="36">
        <v>635</v>
      </c>
      <c r="J9" s="38">
        <v>765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1066</v>
      </c>
      <c r="F10" s="44">
        <v>2979</v>
      </c>
      <c r="G10" s="44">
        <v>2815</v>
      </c>
      <c r="H10" s="45">
        <v>3632</v>
      </c>
      <c r="I10" s="44">
        <v>719</v>
      </c>
      <c r="J10" s="46">
        <v>1144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977</v>
      </c>
      <c r="F11" s="44">
        <v>2092</v>
      </c>
      <c r="G11" s="44">
        <v>1100</v>
      </c>
      <c r="H11" s="45">
        <v>10065</v>
      </c>
      <c r="I11" s="44">
        <v>5745</v>
      </c>
      <c r="J11" s="46">
        <v>3969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12615</v>
      </c>
      <c r="F12" s="44">
        <v>13216</v>
      </c>
      <c r="G12" s="44">
        <v>10472</v>
      </c>
      <c r="H12" s="45">
        <v>16200</v>
      </c>
      <c r="I12" s="44">
        <v>16200</v>
      </c>
      <c r="J12" s="46">
        <v>11483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3300</v>
      </c>
      <c r="F13" s="44">
        <v>4999</v>
      </c>
      <c r="G13" s="44">
        <v>1059</v>
      </c>
      <c r="H13" s="45">
        <v>1500</v>
      </c>
      <c r="I13" s="44">
        <v>2315</v>
      </c>
      <c r="J13" s="46">
        <v>4915</v>
      </c>
      <c r="K13" s="44">
        <v>1574</v>
      </c>
      <c r="L13" s="44">
        <v>1659</v>
      </c>
      <c r="M13" s="44">
        <v>1747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6976</v>
      </c>
      <c r="F14" s="44">
        <v>10833</v>
      </c>
      <c r="G14" s="44">
        <v>2397</v>
      </c>
      <c r="H14" s="45">
        <v>5249</v>
      </c>
      <c r="I14" s="44">
        <v>3775</v>
      </c>
      <c r="J14" s="46">
        <v>4583</v>
      </c>
      <c r="K14" s="44">
        <v>1639</v>
      </c>
      <c r="L14" s="44">
        <v>1595</v>
      </c>
      <c r="M14" s="44">
        <v>1820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18071</v>
      </c>
      <c r="F15" s="44">
        <v>19956</v>
      </c>
      <c r="G15" s="44">
        <v>15147</v>
      </c>
      <c r="H15" s="45">
        <v>5074</v>
      </c>
      <c r="I15" s="44">
        <v>14920</v>
      </c>
      <c r="J15" s="46">
        <v>15223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4347</v>
      </c>
      <c r="F16" s="44">
        <v>7556</v>
      </c>
      <c r="G16" s="44">
        <v>1935</v>
      </c>
      <c r="H16" s="45">
        <v>6090</v>
      </c>
      <c r="I16" s="44">
        <v>6060</v>
      </c>
      <c r="J16" s="46">
        <v>7867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8782</v>
      </c>
      <c r="F17" s="44">
        <v>11745</v>
      </c>
      <c r="G17" s="44">
        <v>3743</v>
      </c>
      <c r="H17" s="45">
        <v>10060</v>
      </c>
      <c r="I17" s="44">
        <v>1700</v>
      </c>
      <c r="J17" s="46">
        <v>3900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1</v>
      </c>
      <c r="F18" s="44">
        <v>1</v>
      </c>
      <c r="G18" s="44">
        <v>47</v>
      </c>
      <c r="H18" s="45">
        <v>450</v>
      </c>
      <c r="I18" s="44">
        <v>9</v>
      </c>
      <c r="J18" s="46">
        <v>19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3663</v>
      </c>
      <c r="F21" s="44">
        <v>1669</v>
      </c>
      <c r="G21" s="44">
        <v>1029</v>
      </c>
      <c r="H21" s="45">
        <v>2290</v>
      </c>
      <c r="I21" s="44">
        <v>4577</v>
      </c>
      <c r="J21" s="46">
        <v>4847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1994</v>
      </c>
      <c r="F22" s="44">
        <v>1758</v>
      </c>
      <c r="G22" s="44">
        <v>225</v>
      </c>
      <c r="H22" s="45">
        <v>832</v>
      </c>
      <c r="I22" s="44">
        <v>2147</v>
      </c>
      <c r="J22" s="46">
        <v>2622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4505</v>
      </c>
      <c r="F23" s="44">
        <v>537</v>
      </c>
      <c r="G23" s="44">
        <v>14235</v>
      </c>
      <c r="H23" s="45">
        <v>22696</v>
      </c>
      <c r="I23" s="44">
        <v>16919</v>
      </c>
      <c r="J23" s="46">
        <v>17718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107</v>
      </c>
      <c r="F24" s="44">
        <v>58</v>
      </c>
      <c r="G24" s="44">
        <v>71</v>
      </c>
      <c r="H24" s="45">
        <v>252</v>
      </c>
      <c r="I24" s="44">
        <v>175</v>
      </c>
      <c r="J24" s="46">
        <v>178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23000</v>
      </c>
      <c r="I25" s="44">
        <v>26550</v>
      </c>
      <c r="J25" s="46">
        <v>27444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914</v>
      </c>
      <c r="I27" s="44">
        <v>96</v>
      </c>
      <c r="J27" s="46">
        <v>337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3</v>
      </c>
      <c r="G29" s="44">
        <v>0</v>
      </c>
      <c r="H29" s="45">
        <v>11</v>
      </c>
      <c r="I29" s="44">
        <v>9</v>
      </c>
      <c r="J29" s="46">
        <v>9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</v>
      </c>
      <c r="F30" s="44">
        <v>15</v>
      </c>
      <c r="G30" s="44">
        <v>10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11621</v>
      </c>
      <c r="F31" s="44">
        <v>1345</v>
      </c>
      <c r="G31" s="44">
        <v>229</v>
      </c>
      <c r="H31" s="45">
        <v>420</v>
      </c>
      <c r="I31" s="44">
        <v>440</v>
      </c>
      <c r="J31" s="46">
        <v>540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40</v>
      </c>
      <c r="F32" s="44">
        <v>21</v>
      </c>
      <c r="G32" s="44">
        <v>99</v>
      </c>
      <c r="H32" s="45">
        <v>115</v>
      </c>
      <c r="I32" s="44">
        <v>19</v>
      </c>
      <c r="J32" s="46">
        <v>18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4</v>
      </c>
      <c r="F33" s="44">
        <v>6</v>
      </c>
      <c r="G33" s="44">
        <v>0</v>
      </c>
      <c r="H33" s="45">
        <v>30</v>
      </c>
      <c r="I33" s="44">
        <v>5</v>
      </c>
      <c r="J33" s="46">
        <v>15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1</v>
      </c>
      <c r="J34" s="46">
        <v>1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1302</v>
      </c>
      <c r="F37" s="44">
        <v>1168</v>
      </c>
      <c r="G37" s="44">
        <v>570</v>
      </c>
      <c r="H37" s="45">
        <v>2852</v>
      </c>
      <c r="I37" s="44">
        <v>2110</v>
      </c>
      <c r="J37" s="46">
        <v>2748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8471</v>
      </c>
      <c r="F38" s="44">
        <v>8305</v>
      </c>
      <c r="G38" s="44">
        <v>2799</v>
      </c>
      <c r="H38" s="45">
        <v>8919</v>
      </c>
      <c r="I38" s="44">
        <v>8122</v>
      </c>
      <c r="J38" s="46">
        <v>9468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1130</v>
      </c>
      <c r="F39" s="44">
        <v>22128</v>
      </c>
      <c r="G39" s="44">
        <v>18914</v>
      </c>
      <c r="H39" s="45">
        <v>41332</v>
      </c>
      <c r="I39" s="44">
        <v>48232</v>
      </c>
      <c r="J39" s="46">
        <v>44904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11970</v>
      </c>
      <c r="F40" s="44">
        <v>23389</v>
      </c>
      <c r="G40" s="44">
        <v>1242</v>
      </c>
      <c r="H40" s="45">
        <v>2191</v>
      </c>
      <c r="I40" s="44">
        <v>1545</v>
      </c>
      <c r="J40" s="46">
        <v>1761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2165</v>
      </c>
      <c r="F41" s="44">
        <v>1916</v>
      </c>
      <c r="G41" s="44">
        <v>552</v>
      </c>
      <c r="H41" s="45">
        <v>1869</v>
      </c>
      <c r="I41" s="44">
        <v>1099</v>
      </c>
      <c r="J41" s="46">
        <v>1282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55561</v>
      </c>
      <c r="F42" s="44">
        <v>54237</v>
      </c>
      <c r="G42" s="44">
        <v>38669</v>
      </c>
      <c r="H42" s="45">
        <v>38498</v>
      </c>
      <c r="I42" s="44">
        <v>28625</v>
      </c>
      <c r="J42" s="46">
        <v>33214</v>
      </c>
      <c r="K42" s="44">
        <v>0</v>
      </c>
      <c r="L42" s="44">
        <v>0</v>
      </c>
      <c r="M42" s="44">
        <v>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1081</v>
      </c>
      <c r="F43" s="44">
        <v>9588</v>
      </c>
      <c r="G43" s="44">
        <v>2119</v>
      </c>
      <c r="H43" s="45">
        <v>5763</v>
      </c>
      <c r="I43" s="44">
        <v>1869</v>
      </c>
      <c r="J43" s="46">
        <v>2119</v>
      </c>
      <c r="K43" s="44">
        <v>2826</v>
      </c>
      <c r="L43" s="44">
        <v>2978</v>
      </c>
      <c r="M43" s="44">
        <v>3138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1497</v>
      </c>
      <c r="F44" s="44">
        <v>7720</v>
      </c>
      <c r="G44" s="44">
        <v>17082</v>
      </c>
      <c r="H44" s="45">
        <v>35305</v>
      </c>
      <c r="I44" s="44">
        <v>26381</v>
      </c>
      <c r="J44" s="46">
        <v>26349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1627</v>
      </c>
      <c r="F45" s="44">
        <v>951</v>
      </c>
      <c r="G45" s="44">
        <v>943</v>
      </c>
      <c r="H45" s="45">
        <v>1259</v>
      </c>
      <c r="I45" s="44">
        <v>760</v>
      </c>
      <c r="J45" s="46">
        <v>847</v>
      </c>
      <c r="K45" s="44">
        <v>564</v>
      </c>
      <c r="L45" s="44">
        <v>594</v>
      </c>
      <c r="M45" s="44">
        <v>626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3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428</v>
      </c>
      <c r="F47" s="59">
        <f t="shared" ref="F47:M47" si="3">SUM(F48:F49)</f>
        <v>269</v>
      </c>
      <c r="G47" s="59">
        <f t="shared" si="3"/>
        <v>0</v>
      </c>
      <c r="H47" s="60">
        <f t="shared" si="3"/>
        <v>671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428</v>
      </c>
      <c r="F48" s="36">
        <v>269</v>
      </c>
      <c r="G48" s="36">
        <v>0</v>
      </c>
      <c r="H48" s="37">
        <v>671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19718</v>
      </c>
      <c r="F51" s="27">
        <f t="shared" ref="F51:M51" si="4">F52+F59+F62+F63+F64+F72+F73</f>
        <v>8639</v>
      </c>
      <c r="G51" s="27">
        <f t="shared" si="4"/>
        <v>2977</v>
      </c>
      <c r="H51" s="28">
        <f t="shared" si="4"/>
        <v>2531</v>
      </c>
      <c r="I51" s="27">
        <f t="shared" si="4"/>
        <v>5388</v>
      </c>
      <c r="J51" s="29">
        <f t="shared" si="4"/>
        <v>4627</v>
      </c>
      <c r="K51" s="27">
        <f t="shared" si="4"/>
        <v>1908</v>
      </c>
      <c r="L51" s="27">
        <f t="shared" si="4"/>
        <v>2000</v>
      </c>
      <c r="M51" s="27">
        <f t="shared" si="4"/>
        <v>2112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3</v>
      </c>
      <c r="H59" s="60">
        <f t="shared" si="8"/>
        <v>27</v>
      </c>
      <c r="I59" s="59">
        <f t="shared" si="8"/>
        <v>17</v>
      </c>
      <c r="J59" s="61">
        <f t="shared" si="8"/>
        <v>17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3</v>
      </c>
      <c r="H61" s="52">
        <v>27</v>
      </c>
      <c r="I61" s="51">
        <v>17</v>
      </c>
      <c r="J61" s="53">
        <v>17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4098</v>
      </c>
      <c r="F72" s="44">
        <v>6800</v>
      </c>
      <c r="G72" s="44">
        <v>140</v>
      </c>
      <c r="H72" s="45">
        <v>600</v>
      </c>
      <c r="I72" s="44">
        <v>600</v>
      </c>
      <c r="J72" s="46">
        <v>600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15620</v>
      </c>
      <c r="F73" s="44">
        <f t="shared" ref="F73:M73" si="12">SUM(F74:F75)</f>
        <v>1839</v>
      </c>
      <c r="G73" s="44">
        <f t="shared" si="12"/>
        <v>2834</v>
      </c>
      <c r="H73" s="45">
        <f t="shared" si="12"/>
        <v>1904</v>
      </c>
      <c r="I73" s="44">
        <f t="shared" si="12"/>
        <v>4771</v>
      </c>
      <c r="J73" s="46">
        <f t="shared" si="12"/>
        <v>4010</v>
      </c>
      <c r="K73" s="44">
        <f t="shared" si="12"/>
        <v>1908</v>
      </c>
      <c r="L73" s="44">
        <f t="shared" si="12"/>
        <v>2000</v>
      </c>
      <c r="M73" s="44">
        <f t="shared" si="12"/>
        <v>2112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1912</v>
      </c>
      <c r="F74" s="36">
        <v>1313</v>
      </c>
      <c r="G74" s="36">
        <v>2787</v>
      </c>
      <c r="H74" s="37">
        <v>1904</v>
      </c>
      <c r="I74" s="36">
        <v>4771</v>
      </c>
      <c r="J74" s="38">
        <v>4010</v>
      </c>
      <c r="K74" s="36">
        <v>1908</v>
      </c>
      <c r="L74" s="36">
        <v>2000</v>
      </c>
      <c r="M74" s="36">
        <v>2112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13708</v>
      </c>
      <c r="F75" s="51">
        <v>526</v>
      </c>
      <c r="G75" s="51">
        <v>47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9615</v>
      </c>
      <c r="F77" s="27">
        <f t="shared" ref="F77:M77" si="13">F78+F81+F84+F85+F86+F87+F88</f>
        <v>11271</v>
      </c>
      <c r="G77" s="27">
        <f t="shared" si="13"/>
        <v>34015</v>
      </c>
      <c r="H77" s="28">
        <f t="shared" si="13"/>
        <v>14287</v>
      </c>
      <c r="I77" s="27">
        <f t="shared" si="13"/>
        <v>10858</v>
      </c>
      <c r="J77" s="29">
        <f t="shared" si="13"/>
        <v>13395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395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395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9220</v>
      </c>
      <c r="F81" s="44">
        <f t="shared" ref="F81:M81" si="15">SUM(F82:F83)</f>
        <v>11271</v>
      </c>
      <c r="G81" s="44">
        <f t="shared" si="15"/>
        <v>33555</v>
      </c>
      <c r="H81" s="45">
        <f t="shared" si="15"/>
        <v>14260</v>
      </c>
      <c r="I81" s="44">
        <f t="shared" si="15"/>
        <v>10858</v>
      </c>
      <c r="J81" s="46">
        <f t="shared" si="15"/>
        <v>13395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9220</v>
      </c>
      <c r="F83" s="51">
        <v>11271</v>
      </c>
      <c r="G83" s="51">
        <v>33555</v>
      </c>
      <c r="H83" s="52">
        <v>14260</v>
      </c>
      <c r="I83" s="51">
        <v>10858</v>
      </c>
      <c r="J83" s="53">
        <v>13395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460</v>
      </c>
      <c r="H88" s="45">
        <v>27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456</v>
      </c>
      <c r="F90" s="27">
        <v>39</v>
      </c>
      <c r="G90" s="27">
        <v>296</v>
      </c>
      <c r="H90" s="28">
        <v>0</v>
      </c>
      <c r="I90" s="27">
        <v>0</v>
      </c>
      <c r="J90" s="29">
        <v>124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662040</v>
      </c>
      <c r="F92" s="103">
        <f t="shared" ref="F92:M92" si="16">F4+F51+F77+F90</f>
        <v>732221</v>
      </c>
      <c r="G92" s="103">
        <f t="shared" si="16"/>
        <v>751275</v>
      </c>
      <c r="H92" s="104">
        <f t="shared" si="16"/>
        <v>846984</v>
      </c>
      <c r="I92" s="103">
        <f t="shared" si="16"/>
        <v>878499</v>
      </c>
      <c r="J92" s="105">
        <f t="shared" si="16"/>
        <v>877181</v>
      </c>
      <c r="K92" s="103">
        <f t="shared" si="16"/>
        <v>651389</v>
      </c>
      <c r="L92" s="103">
        <f t="shared" si="16"/>
        <v>692342</v>
      </c>
      <c r="M92" s="103">
        <f t="shared" si="16"/>
        <v>740239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5936283</v>
      </c>
      <c r="F4" s="27">
        <f t="shared" ref="F4:M4" si="0">F5+F8+F47</f>
        <v>6516028</v>
      </c>
      <c r="G4" s="27">
        <f t="shared" si="0"/>
        <v>6939643</v>
      </c>
      <c r="H4" s="28">
        <f t="shared" si="0"/>
        <v>6786853</v>
      </c>
      <c r="I4" s="27">
        <f t="shared" si="0"/>
        <v>6797424</v>
      </c>
      <c r="J4" s="29">
        <f t="shared" si="0"/>
        <v>7394552</v>
      </c>
      <c r="K4" s="27">
        <f t="shared" si="0"/>
        <v>7925446</v>
      </c>
      <c r="L4" s="27">
        <f t="shared" si="0"/>
        <v>8473130</v>
      </c>
      <c r="M4" s="27">
        <f t="shared" si="0"/>
        <v>9026725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5768549</v>
      </c>
      <c r="F5" s="59">
        <f t="shared" ref="F5:M5" si="1">SUM(F6:F7)</f>
        <v>6344941</v>
      </c>
      <c r="G5" s="59">
        <f t="shared" si="1"/>
        <v>6804517</v>
      </c>
      <c r="H5" s="60">
        <f t="shared" si="1"/>
        <v>6614655</v>
      </c>
      <c r="I5" s="59">
        <f t="shared" si="1"/>
        <v>6619129</v>
      </c>
      <c r="J5" s="61">
        <f t="shared" si="1"/>
        <v>7216257</v>
      </c>
      <c r="K5" s="59">
        <f t="shared" si="1"/>
        <v>7848328</v>
      </c>
      <c r="L5" s="59">
        <f t="shared" si="1"/>
        <v>8390908</v>
      </c>
      <c r="M5" s="59">
        <f t="shared" si="1"/>
        <v>8970329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4910815</v>
      </c>
      <c r="F6" s="36">
        <v>5411202</v>
      </c>
      <c r="G6" s="36">
        <v>5794882</v>
      </c>
      <c r="H6" s="37">
        <v>5525412</v>
      </c>
      <c r="I6" s="36">
        <v>5542338</v>
      </c>
      <c r="J6" s="38">
        <v>6152821</v>
      </c>
      <c r="K6" s="36">
        <v>6546760</v>
      </c>
      <c r="L6" s="36">
        <v>6998698</v>
      </c>
      <c r="M6" s="36">
        <v>7481607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857734</v>
      </c>
      <c r="F7" s="51">
        <v>933739</v>
      </c>
      <c r="G7" s="51">
        <v>1009635</v>
      </c>
      <c r="H7" s="52">
        <v>1089243</v>
      </c>
      <c r="I7" s="51">
        <v>1076791</v>
      </c>
      <c r="J7" s="53">
        <v>1063436</v>
      </c>
      <c r="K7" s="51">
        <v>1301568</v>
      </c>
      <c r="L7" s="51">
        <v>1392210</v>
      </c>
      <c r="M7" s="51">
        <v>1488722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167723</v>
      </c>
      <c r="F8" s="59">
        <f t="shared" ref="F8:M8" si="2">SUM(F9:F46)</f>
        <v>171080</v>
      </c>
      <c r="G8" s="59">
        <f t="shared" si="2"/>
        <v>135126</v>
      </c>
      <c r="H8" s="60">
        <f t="shared" si="2"/>
        <v>172156</v>
      </c>
      <c r="I8" s="59">
        <f t="shared" si="2"/>
        <v>178295</v>
      </c>
      <c r="J8" s="61">
        <f t="shared" si="2"/>
        <v>178295</v>
      </c>
      <c r="K8" s="59">
        <f t="shared" si="2"/>
        <v>77118</v>
      </c>
      <c r="L8" s="59">
        <f t="shared" si="2"/>
        <v>82222</v>
      </c>
      <c r="M8" s="59">
        <f t="shared" si="2"/>
        <v>56396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10759</v>
      </c>
      <c r="F9" s="36">
        <v>0</v>
      </c>
      <c r="G9" s="36">
        <v>0</v>
      </c>
      <c r="H9" s="37">
        <v>1063</v>
      </c>
      <c r="I9" s="36">
        <v>285</v>
      </c>
      <c r="J9" s="38">
        <v>282</v>
      </c>
      <c r="K9" s="36">
        <v>900</v>
      </c>
      <c r="L9" s="36">
        <v>1000</v>
      </c>
      <c r="M9" s="36">
        <v>1000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114</v>
      </c>
      <c r="F10" s="44">
        <v>240</v>
      </c>
      <c r="G10" s="44">
        <v>0</v>
      </c>
      <c r="H10" s="45">
        <v>351</v>
      </c>
      <c r="I10" s="44">
        <v>295</v>
      </c>
      <c r="J10" s="46">
        <v>324</v>
      </c>
      <c r="K10" s="44">
        <v>200</v>
      </c>
      <c r="L10" s="44">
        <v>210</v>
      </c>
      <c r="M10" s="44">
        <v>25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3270</v>
      </c>
      <c r="F11" s="44">
        <v>17635</v>
      </c>
      <c r="G11" s="44">
        <v>4298</v>
      </c>
      <c r="H11" s="45">
        <v>36</v>
      </c>
      <c r="I11" s="44">
        <v>17</v>
      </c>
      <c r="J11" s="46">
        <v>325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6831</v>
      </c>
      <c r="F13" s="44">
        <v>8719</v>
      </c>
      <c r="G13" s="44">
        <v>3499</v>
      </c>
      <c r="H13" s="45">
        <v>3500</v>
      </c>
      <c r="I13" s="44">
        <v>13500</v>
      </c>
      <c r="J13" s="46">
        <v>13500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3455</v>
      </c>
      <c r="F14" s="44">
        <v>7074</v>
      </c>
      <c r="G14" s="44">
        <v>9577</v>
      </c>
      <c r="H14" s="45">
        <v>19256</v>
      </c>
      <c r="I14" s="44">
        <v>18742</v>
      </c>
      <c r="J14" s="46">
        <v>18708</v>
      </c>
      <c r="K14" s="44">
        <v>11267</v>
      </c>
      <c r="L14" s="44">
        <v>14844</v>
      </c>
      <c r="M14" s="44">
        <v>18595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396</v>
      </c>
      <c r="F15" s="44">
        <v>373</v>
      </c>
      <c r="G15" s="44">
        <v>344</v>
      </c>
      <c r="H15" s="45">
        <v>487</v>
      </c>
      <c r="I15" s="44">
        <v>496</v>
      </c>
      <c r="J15" s="46">
        <v>496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515</v>
      </c>
      <c r="F16" s="44">
        <v>14112</v>
      </c>
      <c r="G16" s="44">
        <v>495</v>
      </c>
      <c r="H16" s="45">
        <v>500</v>
      </c>
      <c r="I16" s="44">
        <v>400</v>
      </c>
      <c r="J16" s="46">
        <v>400</v>
      </c>
      <c r="K16" s="44">
        <v>500</v>
      </c>
      <c r="L16" s="44">
        <v>500</v>
      </c>
      <c r="M16" s="44">
        <v>500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3664</v>
      </c>
      <c r="F17" s="44">
        <v>178</v>
      </c>
      <c r="G17" s="44">
        <v>2894</v>
      </c>
      <c r="H17" s="45">
        <v>1219</v>
      </c>
      <c r="I17" s="44">
        <v>3518</v>
      </c>
      <c r="J17" s="46">
        <v>3558</v>
      </c>
      <c r="K17" s="44">
        <v>500</v>
      </c>
      <c r="L17" s="44">
        <v>500</v>
      </c>
      <c r="M17" s="44">
        <v>500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1278</v>
      </c>
      <c r="F22" s="44">
        <v>2809</v>
      </c>
      <c r="G22" s="44">
        <v>3207</v>
      </c>
      <c r="H22" s="45">
        <v>325</v>
      </c>
      <c r="I22" s="44">
        <v>284</v>
      </c>
      <c r="J22" s="46">
        <v>300</v>
      </c>
      <c r="K22" s="44">
        <v>200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723</v>
      </c>
      <c r="G23" s="44">
        <v>761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9</v>
      </c>
      <c r="I25" s="44">
        <v>9</v>
      </c>
      <c r="J25" s="46">
        <v>9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16</v>
      </c>
      <c r="I27" s="44">
        <v>14</v>
      </c>
      <c r="J27" s="46">
        <v>14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13884</v>
      </c>
      <c r="F29" s="44">
        <v>3455</v>
      </c>
      <c r="G29" s="44">
        <v>3972</v>
      </c>
      <c r="H29" s="45">
        <v>6220</v>
      </c>
      <c r="I29" s="44">
        <v>6220</v>
      </c>
      <c r="J29" s="46">
        <v>6220</v>
      </c>
      <c r="K29" s="44">
        <v>6665</v>
      </c>
      <c r="L29" s="44">
        <v>6900</v>
      </c>
      <c r="M29" s="44">
        <v>7150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1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103114</v>
      </c>
      <c r="F31" s="44">
        <v>68245</v>
      </c>
      <c r="G31" s="44">
        <v>78615</v>
      </c>
      <c r="H31" s="45">
        <v>95995</v>
      </c>
      <c r="I31" s="44">
        <v>91500</v>
      </c>
      <c r="J31" s="46">
        <v>91498</v>
      </c>
      <c r="K31" s="44">
        <v>24950</v>
      </c>
      <c r="L31" s="44">
        <v>26053</v>
      </c>
      <c r="M31" s="44">
        <v>1000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88</v>
      </c>
      <c r="F32" s="44">
        <v>195</v>
      </c>
      <c r="G32" s="44">
        <v>141</v>
      </c>
      <c r="H32" s="45">
        <v>332</v>
      </c>
      <c r="I32" s="44">
        <v>252</v>
      </c>
      <c r="J32" s="46">
        <v>289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59</v>
      </c>
      <c r="F33" s="44">
        <v>150</v>
      </c>
      <c r="G33" s="44">
        <v>57</v>
      </c>
      <c r="H33" s="45">
        <v>6</v>
      </c>
      <c r="I33" s="44">
        <v>5</v>
      </c>
      <c r="J33" s="46">
        <v>5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3938</v>
      </c>
      <c r="I36" s="44">
        <v>3445</v>
      </c>
      <c r="J36" s="46">
        <v>3670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1858</v>
      </c>
      <c r="F37" s="44">
        <v>3220</v>
      </c>
      <c r="G37" s="44">
        <v>1972</v>
      </c>
      <c r="H37" s="45">
        <v>2736</v>
      </c>
      <c r="I37" s="44">
        <v>2608</v>
      </c>
      <c r="J37" s="46">
        <v>2335</v>
      </c>
      <c r="K37" s="44">
        <v>97</v>
      </c>
      <c r="L37" s="44">
        <v>100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1652</v>
      </c>
      <c r="F38" s="44">
        <v>1776</v>
      </c>
      <c r="G38" s="44">
        <v>5341</v>
      </c>
      <c r="H38" s="45">
        <v>2990</v>
      </c>
      <c r="I38" s="44">
        <v>2765</v>
      </c>
      <c r="J38" s="46">
        <v>2743</v>
      </c>
      <c r="K38" s="44">
        <v>1820</v>
      </c>
      <c r="L38" s="44">
        <v>1865</v>
      </c>
      <c r="M38" s="44">
        <v>1975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106</v>
      </c>
      <c r="F39" s="44">
        <v>210</v>
      </c>
      <c r="G39" s="44">
        <v>139</v>
      </c>
      <c r="H39" s="45">
        <v>1045</v>
      </c>
      <c r="I39" s="44">
        <v>29</v>
      </c>
      <c r="J39" s="46">
        <v>29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9533</v>
      </c>
      <c r="F40" s="44">
        <v>6536</v>
      </c>
      <c r="G40" s="44">
        <v>6453</v>
      </c>
      <c r="H40" s="45">
        <v>6523</v>
      </c>
      <c r="I40" s="44">
        <v>7195</v>
      </c>
      <c r="J40" s="46">
        <v>6804</v>
      </c>
      <c r="K40" s="44">
        <v>4708</v>
      </c>
      <c r="L40" s="44">
        <v>4925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1957</v>
      </c>
      <c r="F41" s="44">
        <v>2387</v>
      </c>
      <c r="G41" s="44">
        <v>919</v>
      </c>
      <c r="H41" s="45">
        <v>2585</v>
      </c>
      <c r="I41" s="44">
        <v>2652</v>
      </c>
      <c r="J41" s="46">
        <v>2642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2278</v>
      </c>
      <c r="F42" s="44">
        <v>9396</v>
      </c>
      <c r="G42" s="44">
        <v>7944</v>
      </c>
      <c r="H42" s="45">
        <v>11079</v>
      </c>
      <c r="I42" s="44">
        <v>12144</v>
      </c>
      <c r="J42" s="46">
        <v>12229</v>
      </c>
      <c r="K42" s="44">
        <v>13562</v>
      </c>
      <c r="L42" s="44">
        <v>13995</v>
      </c>
      <c r="M42" s="44">
        <v>14251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10</v>
      </c>
      <c r="F43" s="44">
        <v>17942</v>
      </c>
      <c r="G43" s="44">
        <v>2958</v>
      </c>
      <c r="H43" s="45">
        <v>5135</v>
      </c>
      <c r="I43" s="44">
        <v>5585</v>
      </c>
      <c r="J43" s="46">
        <v>5585</v>
      </c>
      <c r="K43" s="44">
        <v>8500</v>
      </c>
      <c r="L43" s="44">
        <v>8000</v>
      </c>
      <c r="M43" s="44">
        <v>8000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1671</v>
      </c>
      <c r="F44" s="44">
        <v>3993</v>
      </c>
      <c r="G44" s="44">
        <v>579</v>
      </c>
      <c r="H44" s="45">
        <v>5330</v>
      </c>
      <c r="I44" s="44">
        <v>5116</v>
      </c>
      <c r="J44" s="46">
        <v>5062</v>
      </c>
      <c r="K44" s="44">
        <v>2127</v>
      </c>
      <c r="L44" s="44">
        <v>2180</v>
      </c>
      <c r="M44" s="44">
        <v>2250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1231</v>
      </c>
      <c r="F45" s="44">
        <v>1711</v>
      </c>
      <c r="G45" s="44">
        <v>961</v>
      </c>
      <c r="H45" s="45">
        <v>1480</v>
      </c>
      <c r="I45" s="44">
        <v>1219</v>
      </c>
      <c r="J45" s="46">
        <v>1268</v>
      </c>
      <c r="K45" s="44">
        <v>1122</v>
      </c>
      <c r="L45" s="44">
        <v>1150</v>
      </c>
      <c r="M45" s="44">
        <v>1150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11</v>
      </c>
      <c r="F47" s="59">
        <f t="shared" ref="F47:M47" si="3">SUM(F48:F49)</f>
        <v>7</v>
      </c>
      <c r="G47" s="59">
        <f t="shared" si="3"/>
        <v>0</v>
      </c>
      <c r="H47" s="60">
        <f t="shared" si="3"/>
        <v>42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11</v>
      </c>
      <c r="F48" s="36">
        <v>7</v>
      </c>
      <c r="G48" s="36">
        <v>0</v>
      </c>
      <c r="H48" s="37">
        <v>42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584310</v>
      </c>
      <c r="F51" s="27">
        <f t="shared" ref="F51:M51" si="4">F52+F59+F62+F63+F64+F72+F73</f>
        <v>674650</v>
      </c>
      <c r="G51" s="27">
        <f t="shared" si="4"/>
        <v>708398</v>
      </c>
      <c r="H51" s="28">
        <f t="shared" si="4"/>
        <v>766128</v>
      </c>
      <c r="I51" s="27">
        <f t="shared" si="4"/>
        <v>765178</v>
      </c>
      <c r="J51" s="29">
        <f t="shared" si="4"/>
        <v>784473</v>
      </c>
      <c r="K51" s="27">
        <f t="shared" si="4"/>
        <v>471709</v>
      </c>
      <c r="L51" s="27">
        <f t="shared" si="4"/>
        <v>493147</v>
      </c>
      <c r="M51" s="27">
        <f t="shared" si="4"/>
        <v>390105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558775</v>
      </c>
      <c r="F72" s="44">
        <v>644887</v>
      </c>
      <c r="G72" s="44">
        <v>667834</v>
      </c>
      <c r="H72" s="45">
        <v>744688</v>
      </c>
      <c r="I72" s="44">
        <v>743738</v>
      </c>
      <c r="J72" s="46">
        <v>743738</v>
      </c>
      <c r="K72" s="44">
        <v>450176</v>
      </c>
      <c r="L72" s="44">
        <v>470565</v>
      </c>
      <c r="M72" s="44">
        <v>366277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25535</v>
      </c>
      <c r="F73" s="44">
        <f t="shared" ref="F73:M73" si="12">SUM(F74:F75)</f>
        <v>29763</v>
      </c>
      <c r="G73" s="44">
        <f t="shared" si="12"/>
        <v>40564</v>
      </c>
      <c r="H73" s="45">
        <f t="shared" si="12"/>
        <v>21440</v>
      </c>
      <c r="I73" s="44">
        <f t="shared" si="12"/>
        <v>21440</v>
      </c>
      <c r="J73" s="46">
        <f t="shared" si="12"/>
        <v>40735</v>
      </c>
      <c r="K73" s="44">
        <f t="shared" si="12"/>
        <v>21533</v>
      </c>
      <c r="L73" s="44">
        <f t="shared" si="12"/>
        <v>22582</v>
      </c>
      <c r="M73" s="44">
        <f t="shared" si="12"/>
        <v>23828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25460</v>
      </c>
      <c r="F74" s="36">
        <v>29755</v>
      </c>
      <c r="G74" s="36">
        <v>40493</v>
      </c>
      <c r="H74" s="37">
        <v>21440</v>
      </c>
      <c r="I74" s="36">
        <v>21440</v>
      </c>
      <c r="J74" s="38">
        <v>40735</v>
      </c>
      <c r="K74" s="36">
        <v>21533</v>
      </c>
      <c r="L74" s="36">
        <v>22582</v>
      </c>
      <c r="M74" s="36">
        <v>23828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75</v>
      </c>
      <c r="F75" s="51">
        <v>8</v>
      </c>
      <c r="G75" s="51">
        <v>71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228</v>
      </c>
      <c r="F77" s="27">
        <f t="shared" ref="F77:M77" si="13">F78+F81+F84+F85+F86+F87+F88</f>
        <v>2515</v>
      </c>
      <c r="G77" s="27">
        <f t="shared" si="13"/>
        <v>555</v>
      </c>
      <c r="H77" s="28">
        <f t="shared" si="13"/>
        <v>353</v>
      </c>
      <c r="I77" s="27">
        <f t="shared" si="13"/>
        <v>1209</v>
      </c>
      <c r="J77" s="29">
        <f t="shared" si="13"/>
        <v>1209</v>
      </c>
      <c r="K77" s="27">
        <f t="shared" si="13"/>
        <v>63</v>
      </c>
      <c r="L77" s="27">
        <f t="shared" si="13"/>
        <v>92</v>
      </c>
      <c r="M77" s="27">
        <f t="shared" si="13"/>
        <v>100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228</v>
      </c>
      <c r="F81" s="44">
        <f t="shared" ref="F81:M81" si="15">SUM(F82:F83)</f>
        <v>2258</v>
      </c>
      <c r="G81" s="44">
        <f t="shared" si="15"/>
        <v>555</v>
      </c>
      <c r="H81" s="45">
        <f t="shared" si="15"/>
        <v>353</v>
      </c>
      <c r="I81" s="44">
        <f t="shared" si="15"/>
        <v>1209</v>
      </c>
      <c r="J81" s="46">
        <f t="shared" si="15"/>
        <v>1209</v>
      </c>
      <c r="K81" s="44">
        <f t="shared" si="15"/>
        <v>63</v>
      </c>
      <c r="L81" s="44">
        <f t="shared" si="15"/>
        <v>92</v>
      </c>
      <c r="M81" s="44">
        <f t="shared" si="15"/>
        <v>100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228</v>
      </c>
      <c r="F83" s="51">
        <v>2258</v>
      </c>
      <c r="G83" s="51">
        <v>555</v>
      </c>
      <c r="H83" s="52">
        <v>353</v>
      </c>
      <c r="I83" s="51">
        <v>1209</v>
      </c>
      <c r="J83" s="53">
        <v>1209</v>
      </c>
      <c r="K83" s="51">
        <v>63</v>
      </c>
      <c r="L83" s="51">
        <v>92</v>
      </c>
      <c r="M83" s="51">
        <v>100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257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35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6520856</v>
      </c>
      <c r="F92" s="103">
        <f t="shared" ref="F92:M92" si="16">F4+F51+F77+F90</f>
        <v>7193193</v>
      </c>
      <c r="G92" s="103">
        <f t="shared" si="16"/>
        <v>7648596</v>
      </c>
      <c r="H92" s="104">
        <f t="shared" si="16"/>
        <v>7553334</v>
      </c>
      <c r="I92" s="103">
        <f t="shared" si="16"/>
        <v>7563811</v>
      </c>
      <c r="J92" s="105">
        <f t="shared" si="16"/>
        <v>8180234</v>
      </c>
      <c r="K92" s="103">
        <f t="shared" si="16"/>
        <v>8397218</v>
      </c>
      <c r="L92" s="103">
        <f t="shared" si="16"/>
        <v>8966369</v>
      </c>
      <c r="M92" s="103">
        <f t="shared" si="16"/>
        <v>9416930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0</v>
      </c>
      <c r="F4" s="27">
        <f t="shared" ref="F4:M4" si="0">F5+F8+F47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0</v>
      </c>
      <c r="F5" s="59">
        <f t="shared" ref="F5:M5" si="1">SUM(F6:F7)</f>
        <v>0</v>
      </c>
      <c r="G5" s="59">
        <f t="shared" si="1"/>
        <v>0</v>
      </c>
      <c r="H5" s="60">
        <f t="shared" si="1"/>
        <v>0</v>
      </c>
      <c r="I5" s="59">
        <f t="shared" si="1"/>
        <v>0</v>
      </c>
      <c r="J5" s="61">
        <f t="shared" si="1"/>
        <v>0</v>
      </c>
      <c r="K5" s="59">
        <f t="shared" si="1"/>
        <v>0</v>
      </c>
      <c r="L5" s="59">
        <f t="shared" si="1"/>
        <v>0</v>
      </c>
      <c r="M5" s="59">
        <f t="shared" si="1"/>
        <v>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0</v>
      </c>
      <c r="F6" s="36">
        <v>0</v>
      </c>
      <c r="G6" s="36">
        <v>0</v>
      </c>
      <c r="H6" s="37">
        <v>0</v>
      </c>
      <c r="I6" s="36">
        <v>0</v>
      </c>
      <c r="J6" s="38">
        <v>0</v>
      </c>
      <c r="K6" s="36">
        <v>0</v>
      </c>
      <c r="L6" s="36">
        <v>0</v>
      </c>
      <c r="M6" s="36">
        <v>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0</v>
      </c>
      <c r="H7" s="52">
        <v>0</v>
      </c>
      <c r="I7" s="51">
        <v>0</v>
      </c>
      <c r="J7" s="53">
        <v>0</v>
      </c>
      <c r="K7" s="51">
        <v>0</v>
      </c>
      <c r="L7" s="51">
        <v>0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0</v>
      </c>
      <c r="F8" s="59">
        <f t="shared" ref="F8:M8" si="2">SUM(F9:F46)</f>
        <v>0</v>
      </c>
      <c r="G8" s="59">
        <f t="shared" si="2"/>
        <v>0</v>
      </c>
      <c r="H8" s="60">
        <f t="shared" si="2"/>
        <v>0</v>
      </c>
      <c r="I8" s="59">
        <f t="shared" si="2"/>
        <v>0</v>
      </c>
      <c r="J8" s="61">
        <f t="shared" si="2"/>
        <v>0</v>
      </c>
      <c r="K8" s="59">
        <f t="shared" si="2"/>
        <v>0</v>
      </c>
      <c r="L8" s="59">
        <f t="shared" si="2"/>
        <v>0</v>
      </c>
      <c r="M8" s="59">
        <f t="shared" si="2"/>
        <v>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0</v>
      </c>
      <c r="H14" s="45">
        <v>0</v>
      </c>
      <c r="I14" s="44">
        <v>0</v>
      </c>
      <c r="J14" s="46">
        <v>0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0</v>
      </c>
      <c r="J38" s="46">
        <v>0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0</v>
      </c>
      <c r="G42" s="44">
        <v>0</v>
      </c>
      <c r="H42" s="45">
        <v>0</v>
      </c>
      <c r="I42" s="44">
        <v>0</v>
      </c>
      <c r="J42" s="46">
        <v>0</v>
      </c>
      <c r="K42" s="44">
        <v>0</v>
      </c>
      <c r="L42" s="44">
        <v>0</v>
      </c>
      <c r="M42" s="44">
        <v>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0</v>
      </c>
      <c r="I44" s="44">
        <v>0</v>
      </c>
      <c r="J44" s="46">
        <v>0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41853</v>
      </c>
      <c r="F51" s="27">
        <f t="shared" ref="F51:M51" si="4">F52+F59+F62+F63+F64+F72+F73</f>
        <v>45254</v>
      </c>
      <c r="G51" s="27">
        <f t="shared" si="4"/>
        <v>45801</v>
      </c>
      <c r="H51" s="28">
        <f t="shared" si="4"/>
        <v>56980</v>
      </c>
      <c r="I51" s="27">
        <f t="shared" si="4"/>
        <v>56980</v>
      </c>
      <c r="J51" s="29">
        <f t="shared" si="4"/>
        <v>56980</v>
      </c>
      <c r="K51" s="27">
        <f t="shared" si="4"/>
        <v>14913</v>
      </c>
      <c r="L51" s="27">
        <f t="shared" si="4"/>
        <v>15632</v>
      </c>
      <c r="M51" s="27">
        <f t="shared" si="4"/>
        <v>16452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41853</v>
      </c>
      <c r="F72" s="44">
        <v>45254</v>
      </c>
      <c r="G72" s="44">
        <v>45801</v>
      </c>
      <c r="H72" s="45">
        <v>56980</v>
      </c>
      <c r="I72" s="44">
        <v>56980</v>
      </c>
      <c r="J72" s="46">
        <v>56980</v>
      </c>
      <c r="K72" s="44">
        <v>14913</v>
      </c>
      <c r="L72" s="44">
        <v>15632</v>
      </c>
      <c r="M72" s="44">
        <v>16452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41853</v>
      </c>
      <c r="F92" s="103">
        <f t="shared" ref="F92:M92" si="16">F4+F51+F77+F90</f>
        <v>45254</v>
      </c>
      <c r="G92" s="103">
        <f t="shared" si="16"/>
        <v>45801</v>
      </c>
      <c r="H92" s="104">
        <f t="shared" si="16"/>
        <v>56980</v>
      </c>
      <c r="I92" s="103">
        <f t="shared" si="16"/>
        <v>56980</v>
      </c>
      <c r="J92" s="105">
        <f t="shared" si="16"/>
        <v>56980</v>
      </c>
      <c r="K92" s="103">
        <f t="shared" si="16"/>
        <v>14913</v>
      </c>
      <c r="L92" s="103">
        <f t="shared" si="16"/>
        <v>15632</v>
      </c>
      <c r="M92" s="103">
        <f t="shared" si="16"/>
        <v>16452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197346</v>
      </c>
      <c r="F4" s="27">
        <f t="shared" ref="F4:M4" si="0">F5+F8+F47</f>
        <v>232740</v>
      </c>
      <c r="G4" s="27">
        <f t="shared" si="0"/>
        <v>261078</v>
      </c>
      <c r="H4" s="28">
        <f t="shared" si="0"/>
        <v>242691</v>
      </c>
      <c r="I4" s="27">
        <f t="shared" si="0"/>
        <v>306626</v>
      </c>
      <c r="J4" s="29">
        <f t="shared" si="0"/>
        <v>305656</v>
      </c>
      <c r="K4" s="27">
        <f t="shared" si="0"/>
        <v>335907</v>
      </c>
      <c r="L4" s="27">
        <f t="shared" si="0"/>
        <v>345027</v>
      </c>
      <c r="M4" s="27">
        <f t="shared" si="0"/>
        <v>362283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196350</v>
      </c>
      <c r="F5" s="59">
        <f t="shared" ref="F5:M5" si="1">SUM(F6:F7)</f>
        <v>231471</v>
      </c>
      <c r="G5" s="59">
        <f t="shared" si="1"/>
        <v>261071</v>
      </c>
      <c r="H5" s="60">
        <f t="shared" si="1"/>
        <v>242551</v>
      </c>
      <c r="I5" s="59">
        <f t="shared" si="1"/>
        <v>306519</v>
      </c>
      <c r="J5" s="61">
        <f t="shared" si="1"/>
        <v>305546</v>
      </c>
      <c r="K5" s="59">
        <f t="shared" si="1"/>
        <v>335907</v>
      </c>
      <c r="L5" s="59">
        <f t="shared" si="1"/>
        <v>345027</v>
      </c>
      <c r="M5" s="59">
        <f t="shared" si="1"/>
        <v>362283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167600</v>
      </c>
      <c r="F6" s="36">
        <v>197992</v>
      </c>
      <c r="G6" s="36">
        <v>222432</v>
      </c>
      <c r="H6" s="37">
        <v>202355</v>
      </c>
      <c r="I6" s="36">
        <v>266102</v>
      </c>
      <c r="J6" s="38">
        <v>259822</v>
      </c>
      <c r="K6" s="36">
        <v>282551</v>
      </c>
      <c r="L6" s="36">
        <v>288031</v>
      </c>
      <c r="M6" s="36">
        <v>301371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28750</v>
      </c>
      <c r="F7" s="51">
        <v>33479</v>
      </c>
      <c r="G7" s="51">
        <v>38639</v>
      </c>
      <c r="H7" s="52">
        <v>40196</v>
      </c>
      <c r="I7" s="51">
        <v>40417</v>
      </c>
      <c r="J7" s="53">
        <v>45724</v>
      </c>
      <c r="K7" s="51">
        <v>53356</v>
      </c>
      <c r="L7" s="51">
        <v>56996</v>
      </c>
      <c r="M7" s="51">
        <v>60912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996</v>
      </c>
      <c r="F8" s="59">
        <f t="shared" ref="F8:M8" si="2">SUM(F9:F46)</f>
        <v>1269</v>
      </c>
      <c r="G8" s="59">
        <f t="shared" si="2"/>
        <v>7</v>
      </c>
      <c r="H8" s="60">
        <f t="shared" si="2"/>
        <v>140</v>
      </c>
      <c r="I8" s="59">
        <f t="shared" si="2"/>
        <v>107</v>
      </c>
      <c r="J8" s="61">
        <f t="shared" si="2"/>
        <v>110</v>
      </c>
      <c r="K8" s="59">
        <f t="shared" si="2"/>
        <v>0</v>
      </c>
      <c r="L8" s="59">
        <f t="shared" si="2"/>
        <v>0</v>
      </c>
      <c r="M8" s="59">
        <f t="shared" si="2"/>
        <v>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20</v>
      </c>
      <c r="F10" s="44">
        <v>20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45</v>
      </c>
      <c r="F11" s="44">
        <v>364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232</v>
      </c>
      <c r="F14" s="44">
        <v>391</v>
      </c>
      <c r="G14" s="44">
        <v>0</v>
      </c>
      <c r="H14" s="45">
        <v>60</v>
      </c>
      <c r="I14" s="44">
        <v>38</v>
      </c>
      <c r="J14" s="46">
        <v>38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158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222</v>
      </c>
      <c r="F17" s="44">
        <v>119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202</v>
      </c>
      <c r="F31" s="44">
        <v>40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88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11</v>
      </c>
      <c r="G38" s="44">
        <v>0</v>
      </c>
      <c r="H38" s="45">
        <v>0</v>
      </c>
      <c r="I38" s="44">
        <v>0</v>
      </c>
      <c r="J38" s="46">
        <v>0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28</v>
      </c>
      <c r="F41" s="44">
        <v>63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89</v>
      </c>
      <c r="F42" s="44">
        <v>104</v>
      </c>
      <c r="G42" s="44">
        <v>7</v>
      </c>
      <c r="H42" s="45">
        <v>0</v>
      </c>
      <c r="I42" s="44">
        <v>0</v>
      </c>
      <c r="J42" s="46">
        <v>2</v>
      </c>
      <c r="K42" s="44">
        <v>0</v>
      </c>
      <c r="L42" s="44">
        <v>0</v>
      </c>
      <c r="M42" s="44">
        <v>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65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0</v>
      </c>
      <c r="I44" s="44">
        <v>0</v>
      </c>
      <c r="J44" s="46">
        <v>1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4</v>
      </c>
      <c r="G45" s="44">
        <v>0</v>
      </c>
      <c r="H45" s="45">
        <v>80</v>
      </c>
      <c r="I45" s="44">
        <v>69</v>
      </c>
      <c r="J45" s="46">
        <v>69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42422</v>
      </c>
      <c r="F51" s="27">
        <f t="shared" ref="F51:M51" si="4">F52+F59+F62+F63+F64+F72+F73</f>
        <v>57019</v>
      </c>
      <c r="G51" s="27">
        <f t="shared" si="4"/>
        <v>51466</v>
      </c>
      <c r="H51" s="28">
        <f t="shared" si="4"/>
        <v>47769</v>
      </c>
      <c r="I51" s="27">
        <f t="shared" si="4"/>
        <v>47769</v>
      </c>
      <c r="J51" s="29">
        <f t="shared" si="4"/>
        <v>47860</v>
      </c>
      <c r="K51" s="27">
        <f t="shared" si="4"/>
        <v>51964</v>
      </c>
      <c r="L51" s="27">
        <f t="shared" si="4"/>
        <v>49989</v>
      </c>
      <c r="M51" s="27">
        <f t="shared" si="4"/>
        <v>15913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42296</v>
      </c>
      <c r="F72" s="44">
        <v>56107</v>
      </c>
      <c r="G72" s="44">
        <v>50793</v>
      </c>
      <c r="H72" s="45">
        <v>47379</v>
      </c>
      <c r="I72" s="44">
        <v>47379</v>
      </c>
      <c r="J72" s="46">
        <v>47379</v>
      </c>
      <c r="K72" s="44">
        <v>51627</v>
      </c>
      <c r="L72" s="44">
        <v>49635</v>
      </c>
      <c r="M72" s="44">
        <v>15540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126</v>
      </c>
      <c r="F73" s="44">
        <f t="shared" ref="F73:M73" si="12">SUM(F74:F75)</f>
        <v>912</v>
      </c>
      <c r="G73" s="44">
        <f t="shared" si="12"/>
        <v>673</v>
      </c>
      <c r="H73" s="45">
        <f t="shared" si="12"/>
        <v>390</v>
      </c>
      <c r="I73" s="44">
        <f t="shared" si="12"/>
        <v>390</v>
      </c>
      <c r="J73" s="46">
        <f t="shared" si="12"/>
        <v>481</v>
      </c>
      <c r="K73" s="44">
        <f t="shared" si="12"/>
        <v>337</v>
      </c>
      <c r="L73" s="44">
        <f t="shared" si="12"/>
        <v>354</v>
      </c>
      <c r="M73" s="44">
        <f t="shared" si="12"/>
        <v>373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126</v>
      </c>
      <c r="F74" s="36">
        <v>912</v>
      </c>
      <c r="G74" s="36">
        <v>673</v>
      </c>
      <c r="H74" s="37">
        <v>390</v>
      </c>
      <c r="I74" s="36">
        <v>390</v>
      </c>
      <c r="J74" s="38">
        <v>481</v>
      </c>
      <c r="K74" s="36">
        <v>337</v>
      </c>
      <c r="L74" s="36">
        <v>354</v>
      </c>
      <c r="M74" s="36">
        <v>373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156</v>
      </c>
      <c r="F77" s="27">
        <f t="shared" ref="F77:M77" si="13">F78+F81+F84+F85+F86+F87+F88</f>
        <v>960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156</v>
      </c>
      <c r="F81" s="44">
        <f t="shared" ref="F81:M81" si="15">SUM(F82:F83)</f>
        <v>960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156</v>
      </c>
      <c r="F83" s="51">
        <v>960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239924</v>
      </c>
      <c r="F92" s="103">
        <f t="shared" ref="F92:M92" si="16">F4+F51+F77+F90</f>
        <v>290719</v>
      </c>
      <c r="G92" s="103">
        <f t="shared" si="16"/>
        <v>312544</v>
      </c>
      <c r="H92" s="104">
        <f t="shared" si="16"/>
        <v>290460</v>
      </c>
      <c r="I92" s="103">
        <f t="shared" si="16"/>
        <v>354395</v>
      </c>
      <c r="J92" s="105">
        <f t="shared" si="16"/>
        <v>353516</v>
      </c>
      <c r="K92" s="103">
        <f t="shared" si="16"/>
        <v>387871</v>
      </c>
      <c r="L92" s="103">
        <f t="shared" si="16"/>
        <v>395016</v>
      </c>
      <c r="M92" s="103">
        <f t="shared" si="16"/>
        <v>378196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130609</v>
      </c>
      <c r="F4" s="27">
        <f t="shared" ref="F4:M4" si="0">F5+F8+F47</f>
        <v>138330</v>
      </c>
      <c r="G4" s="27">
        <f t="shared" si="0"/>
        <v>142077</v>
      </c>
      <c r="H4" s="28">
        <f t="shared" si="0"/>
        <v>149700</v>
      </c>
      <c r="I4" s="27">
        <f t="shared" si="0"/>
        <v>150514</v>
      </c>
      <c r="J4" s="29">
        <f t="shared" si="0"/>
        <v>150266</v>
      </c>
      <c r="K4" s="27">
        <f t="shared" si="0"/>
        <v>184556</v>
      </c>
      <c r="L4" s="27">
        <f t="shared" si="0"/>
        <v>197268</v>
      </c>
      <c r="M4" s="27">
        <f t="shared" si="0"/>
        <v>208153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130523</v>
      </c>
      <c r="F5" s="59">
        <f t="shared" ref="F5:M5" si="1">SUM(F6:F7)</f>
        <v>138236</v>
      </c>
      <c r="G5" s="59">
        <f t="shared" si="1"/>
        <v>142016</v>
      </c>
      <c r="H5" s="60">
        <f t="shared" si="1"/>
        <v>149700</v>
      </c>
      <c r="I5" s="59">
        <f t="shared" si="1"/>
        <v>150514</v>
      </c>
      <c r="J5" s="61">
        <f t="shared" si="1"/>
        <v>150266</v>
      </c>
      <c r="K5" s="59">
        <f t="shared" si="1"/>
        <v>161535</v>
      </c>
      <c r="L5" s="59">
        <f t="shared" si="1"/>
        <v>173439</v>
      </c>
      <c r="M5" s="59">
        <f t="shared" si="1"/>
        <v>179157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115355</v>
      </c>
      <c r="F6" s="36">
        <v>119074</v>
      </c>
      <c r="G6" s="36">
        <v>121226</v>
      </c>
      <c r="H6" s="37">
        <v>118113</v>
      </c>
      <c r="I6" s="36">
        <v>118927</v>
      </c>
      <c r="J6" s="38">
        <v>117421</v>
      </c>
      <c r="K6" s="36">
        <v>135425</v>
      </c>
      <c r="L6" s="36">
        <v>145468</v>
      </c>
      <c r="M6" s="36">
        <v>150438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15168</v>
      </c>
      <c r="F7" s="51">
        <v>19162</v>
      </c>
      <c r="G7" s="51">
        <v>20790</v>
      </c>
      <c r="H7" s="52">
        <v>31587</v>
      </c>
      <c r="I7" s="51">
        <v>31587</v>
      </c>
      <c r="J7" s="53">
        <v>32845</v>
      </c>
      <c r="K7" s="51">
        <v>26110</v>
      </c>
      <c r="L7" s="51">
        <v>27971</v>
      </c>
      <c r="M7" s="51">
        <v>28719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86</v>
      </c>
      <c r="F8" s="59">
        <f t="shared" ref="F8:M8" si="2">SUM(F9:F46)</f>
        <v>94</v>
      </c>
      <c r="G8" s="59">
        <f t="shared" si="2"/>
        <v>61</v>
      </c>
      <c r="H8" s="60">
        <f t="shared" si="2"/>
        <v>0</v>
      </c>
      <c r="I8" s="59">
        <f t="shared" si="2"/>
        <v>0</v>
      </c>
      <c r="J8" s="61">
        <f t="shared" si="2"/>
        <v>0</v>
      </c>
      <c r="K8" s="59">
        <f t="shared" si="2"/>
        <v>23021</v>
      </c>
      <c r="L8" s="59">
        <f t="shared" si="2"/>
        <v>23829</v>
      </c>
      <c r="M8" s="59">
        <f t="shared" si="2"/>
        <v>28996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283</v>
      </c>
      <c r="L9" s="36">
        <v>320</v>
      </c>
      <c r="M9" s="36">
        <v>330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3431</v>
      </c>
      <c r="L10" s="44">
        <v>3780</v>
      </c>
      <c r="M10" s="44">
        <v>3900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2670</v>
      </c>
      <c r="L11" s="44">
        <v>2607</v>
      </c>
      <c r="M11" s="44">
        <v>2742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500</v>
      </c>
      <c r="L12" s="44">
        <v>550</v>
      </c>
      <c r="M12" s="44">
        <v>580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0</v>
      </c>
      <c r="H14" s="45">
        <v>0</v>
      </c>
      <c r="I14" s="44">
        <v>0</v>
      </c>
      <c r="J14" s="46">
        <v>0</v>
      </c>
      <c r="K14" s="44">
        <v>1600</v>
      </c>
      <c r="L14" s="44">
        <v>1760</v>
      </c>
      <c r="M14" s="44">
        <v>1800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75</v>
      </c>
      <c r="L15" s="44">
        <v>82</v>
      </c>
      <c r="M15" s="44">
        <v>85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4800</v>
      </c>
      <c r="L17" s="44">
        <v>4100</v>
      </c>
      <c r="M17" s="44">
        <v>5400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1200</v>
      </c>
      <c r="L22" s="44">
        <v>1320</v>
      </c>
      <c r="M22" s="44">
        <v>1320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30</v>
      </c>
      <c r="L23" s="44">
        <v>33</v>
      </c>
      <c r="M23" s="44">
        <v>35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250</v>
      </c>
      <c r="L32" s="44">
        <v>275</v>
      </c>
      <c r="M32" s="44">
        <v>290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52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69</v>
      </c>
      <c r="L37" s="44">
        <v>25</v>
      </c>
      <c r="M37" s="44">
        <v>84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0</v>
      </c>
      <c r="J38" s="46">
        <v>0</v>
      </c>
      <c r="K38" s="44">
        <v>2240</v>
      </c>
      <c r="L38" s="44">
        <v>2465</v>
      </c>
      <c r="M38" s="44">
        <v>2690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600</v>
      </c>
      <c r="L39" s="44">
        <v>660</v>
      </c>
      <c r="M39" s="44">
        <v>670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20</v>
      </c>
      <c r="L40" s="44">
        <v>22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1600</v>
      </c>
      <c r="L41" s="44">
        <v>1760</v>
      </c>
      <c r="M41" s="44">
        <v>1900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86</v>
      </c>
      <c r="F42" s="44">
        <v>94</v>
      </c>
      <c r="G42" s="44">
        <v>61</v>
      </c>
      <c r="H42" s="45">
        <v>0</v>
      </c>
      <c r="I42" s="44">
        <v>0</v>
      </c>
      <c r="J42" s="46">
        <v>0</v>
      </c>
      <c r="K42" s="44">
        <v>3103</v>
      </c>
      <c r="L42" s="44">
        <v>3413</v>
      </c>
      <c r="M42" s="44">
        <v>6400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0</v>
      </c>
      <c r="I44" s="44">
        <v>0</v>
      </c>
      <c r="J44" s="46">
        <v>0</v>
      </c>
      <c r="K44" s="44">
        <v>50</v>
      </c>
      <c r="L44" s="44">
        <v>55</v>
      </c>
      <c r="M44" s="44">
        <v>70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500</v>
      </c>
      <c r="L45" s="44">
        <v>550</v>
      </c>
      <c r="M45" s="44">
        <v>700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88324</v>
      </c>
      <c r="F51" s="27">
        <f t="shared" ref="F51:M51" si="4">F52+F59+F62+F63+F64+F72+F73</f>
        <v>189163</v>
      </c>
      <c r="G51" s="27">
        <f t="shared" si="4"/>
        <v>166188</v>
      </c>
      <c r="H51" s="28">
        <f t="shared" si="4"/>
        <v>22368</v>
      </c>
      <c r="I51" s="27">
        <f t="shared" si="4"/>
        <v>22368</v>
      </c>
      <c r="J51" s="29">
        <f t="shared" si="4"/>
        <v>22616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88146</v>
      </c>
      <c r="F72" s="44">
        <v>188955</v>
      </c>
      <c r="G72" s="44">
        <v>166093</v>
      </c>
      <c r="H72" s="45">
        <v>22368</v>
      </c>
      <c r="I72" s="44">
        <v>22368</v>
      </c>
      <c r="J72" s="46">
        <v>22368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178</v>
      </c>
      <c r="F73" s="44">
        <f t="shared" ref="F73:M73" si="12">SUM(F74:F75)</f>
        <v>208</v>
      </c>
      <c r="G73" s="44">
        <f t="shared" si="12"/>
        <v>95</v>
      </c>
      <c r="H73" s="45">
        <f t="shared" si="12"/>
        <v>0</v>
      </c>
      <c r="I73" s="44">
        <f t="shared" si="12"/>
        <v>0</v>
      </c>
      <c r="J73" s="46">
        <f t="shared" si="12"/>
        <v>248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178</v>
      </c>
      <c r="F74" s="36">
        <v>208</v>
      </c>
      <c r="G74" s="36">
        <v>95</v>
      </c>
      <c r="H74" s="37">
        <v>0</v>
      </c>
      <c r="I74" s="36">
        <v>0</v>
      </c>
      <c r="J74" s="38">
        <v>248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555</v>
      </c>
      <c r="L77" s="27">
        <f t="shared" si="13"/>
        <v>1016</v>
      </c>
      <c r="M77" s="27">
        <f t="shared" si="13"/>
        <v>1065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375</v>
      </c>
      <c r="L81" s="44">
        <f t="shared" si="15"/>
        <v>826</v>
      </c>
      <c r="M81" s="44">
        <f t="shared" si="15"/>
        <v>875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375</v>
      </c>
      <c r="L83" s="51">
        <v>826</v>
      </c>
      <c r="M83" s="51">
        <v>875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180</v>
      </c>
      <c r="L88" s="44">
        <v>190</v>
      </c>
      <c r="M88" s="44">
        <v>190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218933</v>
      </c>
      <c r="F92" s="103">
        <f t="shared" ref="F92:M92" si="16">F4+F51+F77+F90</f>
        <v>327493</v>
      </c>
      <c r="G92" s="103">
        <f t="shared" si="16"/>
        <v>308265</v>
      </c>
      <c r="H92" s="104">
        <f t="shared" si="16"/>
        <v>172068</v>
      </c>
      <c r="I92" s="103">
        <f t="shared" si="16"/>
        <v>172882</v>
      </c>
      <c r="J92" s="105">
        <f t="shared" si="16"/>
        <v>172882</v>
      </c>
      <c r="K92" s="103">
        <f t="shared" si="16"/>
        <v>185111</v>
      </c>
      <c r="L92" s="103">
        <f t="shared" si="16"/>
        <v>198284</v>
      </c>
      <c r="M92" s="103">
        <f t="shared" si="16"/>
        <v>209218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105689</v>
      </c>
      <c r="F4" s="27">
        <f t="shared" ref="F4:M4" si="0">F5+F8+F47</f>
        <v>127147</v>
      </c>
      <c r="G4" s="27">
        <f t="shared" si="0"/>
        <v>135951</v>
      </c>
      <c r="H4" s="28">
        <f t="shared" si="0"/>
        <v>151775</v>
      </c>
      <c r="I4" s="27">
        <f t="shared" si="0"/>
        <v>156710</v>
      </c>
      <c r="J4" s="29">
        <f t="shared" si="0"/>
        <v>161999</v>
      </c>
      <c r="K4" s="27">
        <f t="shared" si="0"/>
        <v>193265</v>
      </c>
      <c r="L4" s="27">
        <f t="shared" si="0"/>
        <v>206757</v>
      </c>
      <c r="M4" s="27">
        <f t="shared" si="0"/>
        <v>221191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100313</v>
      </c>
      <c r="F5" s="59">
        <f t="shared" ref="F5:M5" si="1">SUM(F6:F7)</f>
        <v>119168</v>
      </c>
      <c r="G5" s="59">
        <f t="shared" si="1"/>
        <v>133768</v>
      </c>
      <c r="H5" s="60">
        <f t="shared" si="1"/>
        <v>137054</v>
      </c>
      <c r="I5" s="59">
        <f t="shared" si="1"/>
        <v>146854</v>
      </c>
      <c r="J5" s="61">
        <f t="shared" si="1"/>
        <v>150171</v>
      </c>
      <c r="K5" s="59">
        <f t="shared" si="1"/>
        <v>193265</v>
      </c>
      <c r="L5" s="59">
        <f t="shared" si="1"/>
        <v>206757</v>
      </c>
      <c r="M5" s="59">
        <f t="shared" si="1"/>
        <v>221191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97416</v>
      </c>
      <c r="F6" s="36">
        <v>116053</v>
      </c>
      <c r="G6" s="36">
        <v>130607</v>
      </c>
      <c r="H6" s="37">
        <v>122927</v>
      </c>
      <c r="I6" s="36">
        <v>132727</v>
      </c>
      <c r="J6" s="38">
        <v>134483</v>
      </c>
      <c r="K6" s="36">
        <v>171908</v>
      </c>
      <c r="L6" s="36">
        <v>183909</v>
      </c>
      <c r="M6" s="36">
        <v>196748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2897</v>
      </c>
      <c r="F7" s="51">
        <v>3115</v>
      </c>
      <c r="G7" s="51">
        <v>3161</v>
      </c>
      <c r="H7" s="52">
        <v>14127</v>
      </c>
      <c r="I7" s="51">
        <v>14127</v>
      </c>
      <c r="J7" s="53">
        <v>15688</v>
      </c>
      <c r="K7" s="51">
        <v>21357</v>
      </c>
      <c r="L7" s="51">
        <v>22848</v>
      </c>
      <c r="M7" s="51">
        <v>24443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5297</v>
      </c>
      <c r="F8" s="59">
        <f t="shared" ref="F8:M8" si="2">SUM(F9:F46)</f>
        <v>7957</v>
      </c>
      <c r="G8" s="59">
        <f t="shared" si="2"/>
        <v>2183</v>
      </c>
      <c r="H8" s="60">
        <f t="shared" si="2"/>
        <v>14577</v>
      </c>
      <c r="I8" s="59">
        <f t="shared" si="2"/>
        <v>9856</v>
      </c>
      <c r="J8" s="61">
        <f t="shared" si="2"/>
        <v>11828</v>
      </c>
      <c r="K8" s="59">
        <f t="shared" si="2"/>
        <v>0</v>
      </c>
      <c r="L8" s="59">
        <f t="shared" si="2"/>
        <v>0</v>
      </c>
      <c r="M8" s="59">
        <f t="shared" si="2"/>
        <v>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33</v>
      </c>
      <c r="F10" s="44">
        <v>29</v>
      </c>
      <c r="G10" s="44">
        <v>0</v>
      </c>
      <c r="H10" s="45">
        <v>59</v>
      </c>
      <c r="I10" s="44">
        <v>37</v>
      </c>
      <c r="J10" s="46">
        <v>42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106</v>
      </c>
      <c r="F11" s="44">
        <v>123</v>
      </c>
      <c r="G11" s="44">
        <v>0</v>
      </c>
      <c r="H11" s="45">
        <v>248</v>
      </c>
      <c r="I11" s="44">
        <v>35</v>
      </c>
      <c r="J11" s="46">
        <v>38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535</v>
      </c>
      <c r="F14" s="44">
        <v>913</v>
      </c>
      <c r="G14" s="44">
        <v>158</v>
      </c>
      <c r="H14" s="45">
        <v>1924</v>
      </c>
      <c r="I14" s="44">
        <v>1781</v>
      </c>
      <c r="J14" s="46">
        <v>1988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</v>
      </c>
      <c r="F15" s="44">
        <v>4</v>
      </c>
      <c r="G15" s="44">
        <v>0</v>
      </c>
      <c r="H15" s="45">
        <v>41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86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374</v>
      </c>
      <c r="F22" s="44">
        <v>10</v>
      </c>
      <c r="G22" s="44">
        <v>0</v>
      </c>
      <c r="H22" s="45">
        <v>22</v>
      </c>
      <c r="I22" s="44">
        <v>4</v>
      </c>
      <c r="J22" s="46">
        <v>12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796</v>
      </c>
      <c r="F23" s="44">
        <v>878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1381</v>
      </c>
      <c r="F31" s="44">
        <v>2020</v>
      </c>
      <c r="G31" s="44">
        <v>0</v>
      </c>
      <c r="H31" s="45">
        <v>2416</v>
      </c>
      <c r="I31" s="44">
        <v>1575</v>
      </c>
      <c r="J31" s="46">
        <v>1715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</v>
      </c>
      <c r="F32" s="44">
        <v>0</v>
      </c>
      <c r="G32" s="44">
        <v>0</v>
      </c>
      <c r="H32" s="45">
        <v>15</v>
      </c>
      <c r="I32" s="44">
        <v>1</v>
      </c>
      <c r="J32" s="46">
        <v>3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95</v>
      </c>
      <c r="I36" s="44">
        <v>91</v>
      </c>
      <c r="J36" s="46">
        <v>92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138</v>
      </c>
      <c r="F37" s="44">
        <v>228</v>
      </c>
      <c r="G37" s="44">
        <v>8</v>
      </c>
      <c r="H37" s="45">
        <v>601</v>
      </c>
      <c r="I37" s="44">
        <v>247</v>
      </c>
      <c r="J37" s="46">
        <v>398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429</v>
      </c>
      <c r="F38" s="44">
        <v>521</v>
      </c>
      <c r="G38" s="44">
        <v>213</v>
      </c>
      <c r="H38" s="45">
        <v>2501</v>
      </c>
      <c r="I38" s="44">
        <v>1365</v>
      </c>
      <c r="J38" s="46">
        <v>1825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49</v>
      </c>
      <c r="G39" s="44">
        <v>0</v>
      </c>
      <c r="H39" s="45">
        <v>500</v>
      </c>
      <c r="I39" s="44">
        <v>267</v>
      </c>
      <c r="J39" s="46">
        <v>267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103</v>
      </c>
      <c r="F40" s="44">
        <v>165</v>
      </c>
      <c r="G40" s="44">
        <v>64</v>
      </c>
      <c r="H40" s="45">
        <v>799</v>
      </c>
      <c r="I40" s="44">
        <v>364</v>
      </c>
      <c r="J40" s="46">
        <v>757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692</v>
      </c>
      <c r="F41" s="44">
        <v>1423</v>
      </c>
      <c r="G41" s="44">
        <v>689</v>
      </c>
      <c r="H41" s="45">
        <v>1471</v>
      </c>
      <c r="I41" s="44">
        <v>1743</v>
      </c>
      <c r="J41" s="46">
        <v>1945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605</v>
      </c>
      <c r="F42" s="44">
        <v>1034</v>
      </c>
      <c r="G42" s="44">
        <v>610</v>
      </c>
      <c r="H42" s="45">
        <v>2706</v>
      </c>
      <c r="I42" s="44">
        <v>1355</v>
      </c>
      <c r="J42" s="46">
        <v>1688</v>
      </c>
      <c r="K42" s="44">
        <v>0</v>
      </c>
      <c r="L42" s="44">
        <v>0</v>
      </c>
      <c r="M42" s="44">
        <v>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78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489</v>
      </c>
      <c r="G44" s="44">
        <v>363</v>
      </c>
      <c r="H44" s="45">
        <v>1079</v>
      </c>
      <c r="I44" s="44">
        <v>872</v>
      </c>
      <c r="J44" s="46">
        <v>888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9</v>
      </c>
      <c r="F45" s="44">
        <v>71</v>
      </c>
      <c r="G45" s="44">
        <v>0</v>
      </c>
      <c r="H45" s="45">
        <v>100</v>
      </c>
      <c r="I45" s="44">
        <v>119</v>
      </c>
      <c r="J45" s="46">
        <v>170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79</v>
      </c>
      <c r="F47" s="59">
        <f t="shared" ref="F47:M47" si="3">SUM(F48:F49)</f>
        <v>22</v>
      </c>
      <c r="G47" s="59">
        <f t="shared" si="3"/>
        <v>0</v>
      </c>
      <c r="H47" s="60">
        <f t="shared" si="3"/>
        <v>144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79</v>
      </c>
      <c r="F48" s="36">
        <v>22</v>
      </c>
      <c r="G48" s="36">
        <v>0</v>
      </c>
      <c r="H48" s="37">
        <v>144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712</v>
      </c>
      <c r="F51" s="27">
        <f t="shared" ref="F51:M51" si="4">F52+F59+F62+F63+F64+F72+F73</f>
        <v>0</v>
      </c>
      <c r="G51" s="27">
        <f t="shared" si="4"/>
        <v>1051</v>
      </c>
      <c r="H51" s="28">
        <f t="shared" si="4"/>
        <v>940</v>
      </c>
      <c r="I51" s="27">
        <f t="shared" si="4"/>
        <v>940</v>
      </c>
      <c r="J51" s="29">
        <f t="shared" si="4"/>
        <v>710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703</v>
      </c>
      <c r="F72" s="44">
        <v>0</v>
      </c>
      <c r="G72" s="44">
        <v>654</v>
      </c>
      <c r="H72" s="45">
        <v>710</v>
      </c>
      <c r="I72" s="44">
        <v>710</v>
      </c>
      <c r="J72" s="46">
        <v>710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9</v>
      </c>
      <c r="F73" s="44">
        <f t="shared" ref="F73:M73" si="12">SUM(F74:F75)</f>
        <v>0</v>
      </c>
      <c r="G73" s="44">
        <f t="shared" si="12"/>
        <v>397</v>
      </c>
      <c r="H73" s="45">
        <f t="shared" si="12"/>
        <v>230</v>
      </c>
      <c r="I73" s="44">
        <f t="shared" si="12"/>
        <v>230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9</v>
      </c>
      <c r="F74" s="36">
        <v>0</v>
      </c>
      <c r="G74" s="36">
        <v>397</v>
      </c>
      <c r="H74" s="37">
        <v>230</v>
      </c>
      <c r="I74" s="36">
        <v>230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898</v>
      </c>
      <c r="F77" s="27">
        <f t="shared" ref="F77:M77" si="13">F78+F81+F84+F85+F86+F87+F88</f>
        <v>609</v>
      </c>
      <c r="G77" s="27">
        <f t="shared" si="13"/>
        <v>474</v>
      </c>
      <c r="H77" s="28">
        <f t="shared" si="13"/>
        <v>1905</v>
      </c>
      <c r="I77" s="27">
        <f t="shared" si="13"/>
        <v>1317</v>
      </c>
      <c r="J77" s="29">
        <f t="shared" si="13"/>
        <v>1317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898</v>
      </c>
      <c r="F81" s="44">
        <f t="shared" ref="F81:M81" si="15">SUM(F82:F83)</f>
        <v>609</v>
      </c>
      <c r="G81" s="44">
        <f t="shared" si="15"/>
        <v>474</v>
      </c>
      <c r="H81" s="45">
        <f t="shared" si="15"/>
        <v>1885</v>
      </c>
      <c r="I81" s="44">
        <f t="shared" si="15"/>
        <v>1317</v>
      </c>
      <c r="J81" s="46">
        <f t="shared" si="15"/>
        <v>1317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898</v>
      </c>
      <c r="F83" s="51">
        <v>609</v>
      </c>
      <c r="G83" s="51">
        <v>474</v>
      </c>
      <c r="H83" s="52">
        <v>1885</v>
      </c>
      <c r="I83" s="51">
        <v>1317</v>
      </c>
      <c r="J83" s="53">
        <v>1317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20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107299</v>
      </c>
      <c r="F92" s="103">
        <f t="shared" ref="F92:M92" si="16">F4+F51+F77+F90</f>
        <v>127756</v>
      </c>
      <c r="G92" s="103">
        <f t="shared" si="16"/>
        <v>137476</v>
      </c>
      <c r="H92" s="104">
        <f t="shared" si="16"/>
        <v>154620</v>
      </c>
      <c r="I92" s="103">
        <f t="shared" si="16"/>
        <v>158967</v>
      </c>
      <c r="J92" s="105">
        <f t="shared" si="16"/>
        <v>164026</v>
      </c>
      <c r="K92" s="103">
        <f t="shared" si="16"/>
        <v>193265</v>
      </c>
      <c r="L92" s="103">
        <f t="shared" si="16"/>
        <v>206757</v>
      </c>
      <c r="M92" s="103">
        <f t="shared" si="16"/>
        <v>221191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7231963</v>
      </c>
      <c r="D4" s="148">
        <f t="shared" ref="D4:K4" si="0">SUM(D5:D7)</f>
        <v>8018441</v>
      </c>
      <c r="E4" s="148">
        <f t="shared" si="0"/>
        <v>8796397</v>
      </c>
      <c r="F4" s="149">
        <f t="shared" si="0"/>
        <v>8784574</v>
      </c>
      <c r="G4" s="148">
        <f t="shared" si="0"/>
        <v>8887016</v>
      </c>
      <c r="H4" s="150">
        <f t="shared" si="0"/>
        <v>9643076</v>
      </c>
      <c r="I4" s="148">
        <f t="shared" si="0"/>
        <v>9592228</v>
      </c>
      <c r="J4" s="148">
        <f t="shared" si="0"/>
        <v>10239848</v>
      </c>
      <c r="K4" s="148">
        <f t="shared" si="0"/>
        <v>10889912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6781522</v>
      </c>
      <c r="D5" s="153">
        <v>7528672</v>
      </c>
      <c r="E5" s="153">
        <v>8119926</v>
      </c>
      <c r="F5" s="152">
        <v>7971147</v>
      </c>
      <c r="G5" s="153">
        <v>8119384</v>
      </c>
      <c r="H5" s="154">
        <v>8700988</v>
      </c>
      <c r="I5" s="153">
        <v>9442457</v>
      </c>
      <c r="J5" s="153">
        <v>10079091</v>
      </c>
      <c r="K5" s="154">
        <v>10751138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449911</v>
      </c>
      <c r="D6" s="157">
        <v>489464</v>
      </c>
      <c r="E6" s="157">
        <v>676471</v>
      </c>
      <c r="F6" s="156">
        <v>812461</v>
      </c>
      <c r="G6" s="157">
        <v>767632</v>
      </c>
      <c r="H6" s="158">
        <v>942088</v>
      </c>
      <c r="I6" s="157">
        <v>149771</v>
      </c>
      <c r="J6" s="157">
        <v>160757</v>
      </c>
      <c r="K6" s="158">
        <v>138774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530</v>
      </c>
      <c r="D7" s="160">
        <v>305</v>
      </c>
      <c r="E7" s="160">
        <v>0</v>
      </c>
      <c r="F7" s="159">
        <v>966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1072456</v>
      </c>
      <c r="D8" s="148">
        <f t="shared" ref="D8:K8" si="1">SUM(D9:D15)</f>
        <v>1280813</v>
      </c>
      <c r="E8" s="148">
        <f t="shared" si="1"/>
        <v>1217684</v>
      </c>
      <c r="F8" s="149">
        <f t="shared" si="1"/>
        <v>1197852</v>
      </c>
      <c r="G8" s="148">
        <f t="shared" si="1"/>
        <v>1309595</v>
      </c>
      <c r="H8" s="150">
        <f t="shared" si="1"/>
        <v>1598581</v>
      </c>
      <c r="I8" s="148">
        <f t="shared" si="1"/>
        <v>1142263</v>
      </c>
      <c r="J8" s="148">
        <f t="shared" si="1"/>
        <v>1147294</v>
      </c>
      <c r="K8" s="148">
        <f t="shared" si="1"/>
        <v>1004703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6505</v>
      </c>
      <c r="D10" s="157">
        <v>6678</v>
      </c>
      <c r="E10" s="157">
        <v>7832</v>
      </c>
      <c r="F10" s="156">
        <v>7844</v>
      </c>
      <c r="G10" s="157">
        <v>7834</v>
      </c>
      <c r="H10" s="158">
        <v>7833</v>
      </c>
      <c r="I10" s="157">
        <v>27722</v>
      </c>
      <c r="J10" s="157">
        <v>29635</v>
      </c>
      <c r="K10" s="158">
        <v>31680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910855</v>
      </c>
      <c r="D14" s="157">
        <v>1059849</v>
      </c>
      <c r="E14" s="157">
        <v>1039291</v>
      </c>
      <c r="F14" s="156">
        <v>1023264</v>
      </c>
      <c r="G14" s="157">
        <v>1051712</v>
      </c>
      <c r="H14" s="158">
        <v>1050608</v>
      </c>
      <c r="I14" s="157">
        <v>580637</v>
      </c>
      <c r="J14" s="157">
        <v>582590</v>
      </c>
      <c r="K14" s="158">
        <v>436570</v>
      </c>
    </row>
    <row r="15" spans="1:27" s="18" customFormat="1" ht="12.75" customHeight="1" x14ac:dyDescent="0.2">
      <c r="A15" s="70"/>
      <c r="B15" s="114" t="s">
        <v>101</v>
      </c>
      <c r="C15" s="159">
        <v>155096</v>
      </c>
      <c r="D15" s="160">
        <v>214286</v>
      </c>
      <c r="E15" s="160">
        <v>170561</v>
      </c>
      <c r="F15" s="159">
        <v>166744</v>
      </c>
      <c r="G15" s="160">
        <v>250049</v>
      </c>
      <c r="H15" s="161">
        <v>540140</v>
      </c>
      <c r="I15" s="160">
        <v>533904</v>
      </c>
      <c r="J15" s="160">
        <v>535069</v>
      </c>
      <c r="K15" s="161">
        <v>536453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156253</v>
      </c>
      <c r="D16" s="148">
        <f t="shared" ref="D16:K16" si="2">SUM(D17:D23)</f>
        <v>415341</v>
      </c>
      <c r="E16" s="148">
        <f t="shared" si="2"/>
        <v>488133</v>
      </c>
      <c r="F16" s="149">
        <f t="shared" si="2"/>
        <v>473791</v>
      </c>
      <c r="G16" s="148">
        <f t="shared" si="2"/>
        <v>416400</v>
      </c>
      <c r="H16" s="150">
        <f t="shared" si="2"/>
        <v>419491</v>
      </c>
      <c r="I16" s="148">
        <f t="shared" si="2"/>
        <v>524363</v>
      </c>
      <c r="J16" s="148">
        <f t="shared" si="2"/>
        <v>738052</v>
      </c>
      <c r="K16" s="148">
        <f t="shared" si="2"/>
        <v>1165</v>
      </c>
    </row>
    <row r="17" spans="1:11" s="18" customFormat="1" ht="12.75" customHeight="1" x14ac:dyDescent="0.2">
      <c r="A17" s="70"/>
      <c r="B17" s="114" t="s">
        <v>105</v>
      </c>
      <c r="C17" s="152">
        <v>145347</v>
      </c>
      <c r="D17" s="153">
        <v>399613</v>
      </c>
      <c r="E17" s="153">
        <v>448314</v>
      </c>
      <c r="F17" s="152">
        <v>455546</v>
      </c>
      <c r="G17" s="153">
        <v>399301</v>
      </c>
      <c r="H17" s="154">
        <v>399301</v>
      </c>
      <c r="I17" s="153">
        <v>523745</v>
      </c>
      <c r="J17" s="153">
        <v>736944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10906</v>
      </c>
      <c r="D18" s="157">
        <v>15471</v>
      </c>
      <c r="E18" s="157">
        <v>39359</v>
      </c>
      <c r="F18" s="156">
        <v>18198</v>
      </c>
      <c r="G18" s="157">
        <v>17099</v>
      </c>
      <c r="H18" s="158">
        <v>20190</v>
      </c>
      <c r="I18" s="157">
        <v>438</v>
      </c>
      <c r="J18" s="157">
        <v>918</v>
      </c>
      <c r="K18" s="158">
        <v>975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257</v>
      </c>
      <c r="E23" s="160">
        <v>460</v>
      </c>
      <c r="F23" s="159">
        <v>47</v>
      </c>
      <c r="G23" s="160">
        <v>0</v>
      </c>
      <c r="H23" s="161">
        <v>0</v>
      </c>
      <c r="I23" s="160">
        <v>180</v>
      </c>
      <c r="J23" s="160">
        <v>190</v>
      </c>
      <c r="K23" s="161">
        <v>190</v>
      </c>
    </row>
    <row r="24" spans="1:11" s="18" customFormat="1" ht="12.75" customHeight="1" x14ac:dyDescent="0.2">
      <c r="A24" s="70"/>
      <c r="B24" s="130" t="s">
        <v>115</v>
      </c>
      <c r="C24" s="148">
        <v>497</v>
      </c>
      <c r="D24" s="148">
        <v>39</v>
      </c>
      <c r="E24" s="148">
        <v>296</v>
      </c>
      <c r="F24" s="149">
        <v>0</v>
      </c>
      <c r="G24" s="148">
        <v>0</v>
      </c>
      <c r="H24" s="150">
        <v>124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8461169</v>
      </c>
      <c r="D26" s="103">
        <f t="shared" ref="D26:K26" si="3">+D4+D8+D16+D24</f>
        <v>9714634</v>
      </c>
      <c r="E26" s="103">
        <f t="shared" si="3"/>
        <v>10502510</v>
      </c>
      <c r="F26" s="104">
        <f t="shared" si="3"/>
        <v>10456217</v>
      </c>
      <c r="G26" s="103">
        <f t="shared" si="3"/>
        <v>10613011</v>
      </c>
      <c r="H26" s="105">
        <f t="shared" si="3"/>
        <v>11661272</v>
      </c>
      <c r="I26" s="103">
        <f t="shared" si="3"/>
        <v>11258854</v>
      </c>
      <c r="J26" s="103">
        <f t="shared" si="3"/>
        <v>12125194</v>
      </c>
      <c r="K26" s="103">
        <f t="shared" si="3"/>
        <v>11895780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28293</v>
      </c>
      <c r="F4" s="27">
        <f t="shared" ref="F4:M4" si="0">F5+F8+F47</f>
        <v>86255</v>
      </c>
      <c r="G4" s="27">
        <f t="shared" si="0"/>
        <v>78255</v>
      </c>
      <c r="H4" s="28">
        <f t="shared" si="0"/>
        <v>126720</v>
      </c>
      <c r="I4" s="27">
        <f t="shared" si="0"/>
        <v>123848</v>
      </c>
      <c r="J4" s="29">
        <f t="shared" si="0"/>
        <v>118784</v>
      </c>
      <c r="K4" s="27">
        <f t="shared" si="0"/>
        <v>112522</v>
      </c>
      <c r="L4" s="27">
        <f t="shared" si="0"/>
        <v>120369</v>
      </c>
      <c r="M4" s="27">
        <f t="shared" si="0"/>
        <v>128759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23784</v>
      </c>
      <c r="F5" s="59">
        <f t="shared" ref="F5:M5" si="1">SUM(F6:F7)</f>
        <v>80020</v>
      </c>
      <c r="G5" s="59">
        <f t="shared" si="1"/>
        <v>78248</v>
      </c>
      <c r="H5" s="60">
        <f t="shared" si="1"/>
        <v>112324</v>
      </c>
      <c r="I5" s="59">
        <f t="shared" si="1"/>
        <v>112324</v>
      </c>
      <c r="J5" s="61">
        <f t="shared" si="1"/>
        <v>107778</v>
      </c>
      <c r="K5" s="59">
        <f t="shared" si="1"/>
        <v>111914</v>
      </c>
      <c r="L5" s="59">
        <f t="shared" si="1"/>
        <v>119727</v>
      </c>
      <c r="M5" s="59">
        <f t="shared" si="1"/>
        <v>128084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20688</v>
      </c>
      <c r="F6" s="36">
        <v>77401</v>
      </c>
      <c r="G6" s="36">
        <v>76243</v>
      </c>
      <c r="H6" s="37">
        <v>109896</v>
      </c>
      <c r="I6" s="36">
        <v>109896</v>
      </c>
      <c r="J6" s="38">
        <v>105314</v>
      </c>
      <c r="K6" s="36">
        <v>109380</v>
      </c>
      <c r="L6" s="36">
        <v>117016</v>
      </c>
      <c r="M6" s="36">
        <v>125184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3096</v>
      </c>
      <c r="F7" s="51">
        <v>2619</v>
      </c>
      <c r="G7" s="51">
        <v>2005</v>
      </c>
      <c r="H7" s="52">
        <v>2428</v>
      </c>
      <c r="I7" s="51">
        <v>2428</v>
      </c>
      <c r="J7" s="53">
        <v>2464</v>
      </c>
      <c r="K7" s="51">
        <v>2534</v>
      </c>
      <c r="L7" s="51">
        <v>2711</v>
      </c>
      <c r="M7" s="51">
        <v>2900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4509</v>
      </c>
      <c r="F8" s="59">
        <f>SUM(F9:F46)</f>
        <v>6235</v>
      </c>
      <c r="G8" s="59">
        <f t="shared" ref="G8:M8" si="2">SUM(G9:G46)</f>
        <v>7</v>
      </c>
      <c r="H8" s="60">
        <f t="shared" si="2"/>
        <v>14396</v>
      </c>
      <c r="I8" s="59">
        <f t="shared" si="2"/>
        <v>11524</v>
      </c>
      <c r="J8" s="61">
        <f t="shared" si="2"/>
        <v>11006</v>
      </c>
      <c r="K8" s="59">
        <f t="shared" si="2"/>
        <v>608</v>
      </c>
      <c r="L8" s="59">
        <f t="shared" si="2"/>
        <v>642</v>
      </c>
      <c r="M8" s="59">
        <f t="shared" si="2"/>
        <v>675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13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1055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890</v>
      </c>
      <c r="G14" s="44">
        <v>0</v>
      </c>
      <c r="H14" s="45">
        <v>100</v>
      </c>
      <c r="I14" s="44">
        <v>185</v>
      </c>
      <c r="J14" s="46">
        <v>295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26</v>
      </c>
      <c r="I16" s="44">
        <v>20</v>
      </c>
      <c r="J16" s="46">
        <v>20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1785</v>
      </c>
      <c r="F17" s="44">
        <v>1608</v>
      </c>
      <c r="G17" s="44">
        <v>0</v>
      </c>
      <c r="H17" s="45">
        <v>900</v>
      </c>
      <c r="I17" s="44">
        <v>90</v>
      </c>
      <c r="J17" s="46">
        <v>450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2525</v>
      </c>
      <c r="F31" s="44">
        <v>1404</v>
      </c>
      <c r="G31" s="44">
        <v>0</v>
      </c>
      <c r="H31" s="45">
        <v>12482</v>
      </c>
      <c r="I31" s="44">
        <v>10865</v>
      </c>
      <c r="J31" s="46">
        <v>9669</v>
      </c>
      <c r="K31" s="44">
        <v>608</v>
      </c>
      <c r="L31" s="44">
        <v>642</v>
      </c>
      <c r="M31" s="44">
        <v>675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169</v>
      </c>
      <c r="I38" s="44">
        <v>66</v>
      </c>
      <c r="J38" s="46">
        <v>112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189</v>
      </c>
      <c r="F42" s="44">
        <v>1107</v>
      </c>
      <c r="G42" s="44">
        <v>7</v>
      </c>
      <c r="H42" s="45">
        <v>136</v>
      </c>
      <c r="I42" s="44">
        <v>152</v>
      </c>
      <c r="J42" s="46">
        <v>190</v>
      </c>
      <c r="K42" s="44">
        <v>0</v>
      </c>
      <c r="L42" s="44">
        <v>0</v>
      </c>
      <c r="M42" s="44">
        <v>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570</v>
      </c>
      <c r="I43" s="44">
        <v>121</v>
      </c>
      <c r="J43" s="46">
        <v>220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171</v>
      </c>
      <c r="G44" s="44">
        <v>0</v>
      </c>
      <c r="H44" s="45">
        <v>0</v>
      </c>
      <c r="I44" s="44">
        <v>0</v>
      </c>
      <c r="J44" s="46">
        <v>0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25</v>
      </c>
      <c r="J45" s="46">
        <v>50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58806</v>
      </c>
      <c r="F51" s="27">
        <f t="shared" ref="F51:M51" si="4">F52+F59+F62+F63+F64+F72+F73</f>
        <v>43</v>
      </c>
      <c r="G51" s="27">
        <f t="shared" si="4"/>
        <v>3540</v>
      </c>
      <c r="H51" s="28">
        <f t="shared" si="4"/>
        <v>8311</v>
      </c>
      <c r="I51" s="27">
        <f t="shared" si="4"/>
        <v>8311</v>
      </c>
      <c r="J51" s="29">
        <f t="shared" si="4"/>
        <v>8267</v>
      </c>
      <c r="K51" s="27">
        <f t="shared" si="4"/>
        <v>9241</v>
      </c>
      <c r="L51" s="27">
        <f t="shared" si="4"/>
        <v>9722</v>
      </c>
      <c r="M51" s="27">
        <f t="shared" si="4"/>
        <v>4775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58495</v>
      </c>
      <c r="F72" s="44">
        <v>0</v>
      </c>
      <c r="G72" s="44">
        <v>3464</v>
      </c>
      <c r="H72" s="45">
        <v>8267</v>
      </c>
      <c r="I72" s="44">
        <v>8267</v>
      </c>
      <c r="J72" s="46">
        <v>8267</v>
      </c>
      <c r="K72" s="44">
        <v>9241</v>
      </c>
      <c r="L72" s="44">
        <v>9722</v>
      </c>
      <c r="M72" s="44">
        <v>4775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311</v>
      </c>
      <c r="F73" s="44">
        <f t="shared" ref="F73:M73" si="12">SUM(F74:F75)</f>
        <v>43</v>
      </c>
      <c r="G73" s="44">
        <f t="shared" si="12"/>
        <v>76</v>
      </c>
      <c r="H73" s="45">
        <f t="shared" si="12"/>
        <v>44</v>
      </c>
      <c r="I73" s="44">
        <f t="shared" si="12"/>
        <v>44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311</v>
      </c>
      <c r="F74" s="36">
        <v>43</v>
      </c>
      <c r="G74" s="36">
        <v>76</v>
      </c>
      <c r="H74" s="37">
        <v>44</v>
      </c>
      <c r="I74" s="36">
        <v>44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4500</v>
      </c>
      <c r="H77" s="28">
        <f t="shared" si="13"/>
        <v>0</v>
      </c>
      <c r="I77" s="27">
        <f t="shared" si="13"/>
        <v>2070</v>
      </c>
      <c r="J77" s="29">
        <f t="shared" si="13"/>
        <v>2588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4500</v>
      </c>
      <c r="H81" s="45">
        <f t="shared" si="15"/>
        <v>0</v>
      </c>
      <c r="I81" s="44">
        <f t="shared" si="15"/>
        <v>2070</v>
      </c>
      <c r="J81" s="46">
        <f t="shared" si="15"/>
        <v>2588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4500</v>
      </c>
      <c r="H83" s="52">
        <v>0</v>
      </c>
      <c r="I83" s="51">
        <v>2070</v>
      </c>
      <c r="J83" s="53">
        <v>2588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87099</v>
      </c>
      <c r="F92" s="103">
        <f t="shared" ref="F92:M92" si="16">F4+F51+F77+F90</f>
        <v>86298</v>
      </c>
      <c r="G92" s="103">
        <f t="shared" si="16"/>
        <v>86295</v>
      </c>
      <c r="H92" s="104">
        <f t="shared" si="16"/>
        <v>135031</v>
      </c>
      <c r="I92" s="103">
        <f t="shared" si="16"/>
        <v>134229</v>
      </c>
      <c r="J92" s="105">
        <f t="shared" si="16"/>
        <v>129639</v>
      </c>
      <c r="K92" s="103">
        <f t="shared" si="16"/>
        <v>121763</v>
      </c>
      <c r="L92" s="103">
        <f t="shared" si="16"/>
        <v>130091</v>
      </c>
      <c r="M92" s="103">
        <f t="shared" si="16"/>
        <v>133534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7380</v>
      </c>
      <c r="F4" s="27">
        <f t="shared" ref="F4:M4" si="0">F5+F8+F47</f>
        <v>12432</v>
      </c>
      <c r="G4" s="27">
        <f t="shared" si="0"/>
        <v>18447</v>
      </c>
      <c r="H4" s="28">
        <f t="shared" si="0"/>
        <v>17050</v>
      </c>
      <c r="I4" s="27">
        <f t="shared" si="0"/>
        <v>27550</v>
      </c>
      <c r="J4" s="29">
        <f t="shared" si="0"/>
        <v>27550</v>
      </c>
      <c r="K4" s="27">
        <f t="shared" si="0"/>
        <v>12000</v>
      </c>
      <c r="L4" s="27">
        <f t="shared" si="0"/>
        <v>17099</v>
      </c>
      <c r="M4" s="27">
        <f t="shared" si="0"/>
        <v>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0</v>
      </c>
      <c r="F5" s="59">
        <f t="shared" ref="F5:M5" si="1">SUM(F6:F7)</f>
        <v>0</v>
      </c>
      <c r="G5" s="59">
        <f t="shared" si="1"/>
        <v>0</v>
      </c>
      <c r="H5" s="60">
        <f t="shared" si="1"/>
        <v>0</v>
      </c>
      <c r="I5" s="59">
        <f t="shared" si="1"/>
        <v>0</v>
      </c>
      <c r="J5" s="61">
        <f t="shared" si="1"/>
        <v>0</v>
      </c>
      <c r="K5" s="59">
        <f t="shared" si="1"/>
        <v>8000</v>
      </c>
      <c r="L5" s="59">
        <f t="shared" si="1"/>
        <v>10000</v>
      </c>
      <c r="M5" s="59">
        <f t="shared" si="1"/>
        <v>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0</v>
      </c>
      <c r="F6" s="36">
        <v>0</v>
      </c>
      <c r="G6" s="36">
        <v>0</v>
      </c>
      <c r="H6" s="37">
        <v>0</v>
      </c>
      <c r="I6" s="36">
        <v>0</v>
      </c>
      <c r="J6" s="38">
        <v>0</v>
      </c>
      <c r="K6" s="36">
        <v>5887</v>
      </c>
      <c r="L6" s="36">
        <v>10000</v>
      </c>
      <c r="M6" s="36">
        <v>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0</v>
      </c>
      <c r="H7" s="52">
        <v>0</v>
      </c>
      <c r="I7" s="51">
        <v>0</v>
      </c>
      <c r="J7" s="53">
        <v>0</v>
      </c>
      <c r="K7" s="51">
        <v>2113</v>
      </c>
      <c r="L7" s="51">
        <v>0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7380</v>
      </c>
      <c r="F8" s="59">
        <f t="shared" ref="F8:M8" si="2">SUM(F9:F46)</f>
        <v>12432</v>
      </c>
      <c r="G8" s="59">
        <f t="shared" si="2"/>
        <v>18447</v>
      </c>
      <c r="H8" s="60">
        <f t="shared" si="2"/>
        <v>17050</v>
      </c>
      <c r="I8" s="59">
        <f t="shared" si="2"/>
        <v>27550</v>
      </c>
      <c r="J8" s="61">
        <f t="shared" si="2"/>
        <v>27550</v>
      </c>
      <c r="K8" s="59">
        <f t="shared" si="2"/>
        <v>4000</v>
      </c>
      <c r="L8" s="59">
        <f t="shared" si="2"/>
        <v>7099</v>
      </c>
      <c r="M8" s="59">
        <f t="shared" si="2"/>
        <v>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0</v>
      </c>
      <c r="H14" s="45">
        <v>0</v>
      </c>
      <c r="I14" s="44">
        <v>0</v>
      </c>
      <c r="J14" s="46">
        <v>0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0</v>
      </c>
      <c r="J38" s="46">
        <v>0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7380</v>
      </c>
      <c r="F40" s="44">
        <v>12432</v>
      </c>
      <c r="G40" s="44">
        <v>18447</v>
      </c>
      <c r="H40" s="45">
        <v>17050</v>
      </c>
      <c r="I40" s="44">
        <v>27550</v>
      </c>
      <c r="J40" s="46">
        <v>27550</v>
      </c>
      <c r="K40" s="44">
        <v>4000</v>
      </c>
      <c r="L40" s="44">
        <v>7099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0</v>
      </c>
      <c r="G42" s="44">
        <v>0</v>
      </c>
      <c r="H42" s="45">
        <v>0</v>
      </c>
      <c r="I42" s="44">
        <v>0</v>
      </c>
      <c r="J42" s="46">
        <v>0</v>
      </c>
      <c r="K42" s="44">
        <v>0</v>
      </c>
      <c r="L42" s="44">
        <v>0</v>
      </c>
      <c r="M42" s="44">
        <v>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0</v>
      </c>
      <c r="I44" s="44">
        <v>0</v>
      </c>
      <c r="J44" s="46">
        <v>0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88189</v>
      </c>
      <c r="F51" s="27">
        <f t="shared" ref="F51:M51" si="4">F52+F59+F62+F63+F64+F72+F73</f>
        <v>85437</v>
      </c>
      <c r="G51" s="27">
        <f t="shared" si="4"/>
        <v>64015</v>
      </c>
      <c r="H51" s="28">
        <f t="shared" si="4"/>
        <v>40500</v>
      </c>
      <c r="I51" s="27">
        <f t="shared" si="4"/>
        <v>75673</v>
      </c>
      <c r="J51" s="29">
        <f t="shared" si="4"/>
        <v>75673</v>
      </c>
      <c r="K51" s="27">
        <f t="shared" si="4"/>
        <v>37644</v>
      </c>
      <c r="L51" s="27">
        <f t="shared" si="4"/>
        <v>20000</v>
      </c>
      <c r="M51" s="27">
        <f t="shared" si="4"/>
        <v>16490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88189</v>
      </c>
      <c r="F72" s="44">
        <v>85437</v>
      </c>
      <c r="G72" s="44">
        <v>64015</v>
      </c>
      <c r="H72" s="45">
        <v>40500</v>
      </c>
      <c r="I72" s="44">
        <v>75673</v>
      </c>
      <c r="J72" s="46">
        <v>75673</v>
      </c>
      <c r="K72" s="44">
        <v>37644</v>
      </c>
      <c r="L72" s="44">
        <v>20000</v>
      </c>
      <c r="M72" s="44">
        <v>16490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144952</v>
      </c>
      <c r="F77" s="27">
        <f t="shared" ref="F77:M77" si="13">F78+F81+F84+F85+F86+F87+F88</f>
        <v>399613</v>
      </c>
      <c r="G77" s="27">
        <f t="shared" si="13"/>
        <v>448314</v>
      </c>
      <c r="H77" s="28">
        <f t="shared" si="13"/>
        <v>455546</v>
      </c>
      <c r="I77" s="27">
        <f t="shared" si="13"/>
        <v>399301</v>
      </c>
      <c r="J77" s="29">
        <f t="shared" si="13"/>
        <v>399301</v>
      </c>
      <c r="K77" s="27">
        <f t="shared" si="13"/>
        <v>523745</v>
      </c>
      <c r="L77" s="27">
        <f t="shared" si="13"/>
        <v>736944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144952</v>
      </c>
      <c r="F78" s="59">
        <f t="shared" ref="F78:M78" si="14">SUM(F79:F80)</f>
        <v>399613</v>
      </c>
      <c r="G78" s="59">
        <f t="shared" si="14"/>
        <v>448314</v>
      </c>
      <c r="H78" s="60">
        <f t="shared" si="14"/>
        <v>455546</v>
      </c>
      <c r="I78" s="59">
        <f t="shared" si="14"/>
        <v>399301</v>
      </c>
      <c r="J78" s="61">
        <f t="shared" si="14"/>
        <v>399301</v>
      </c>
      <c r="K78" s="59">
        <f t="shared" si="14"/>
        <v>523745</v>
      </c>
      <c r="L78" s="59">
        <f t="shared" si="14"/>
        <v>736944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144952</v>
      </c>
      <c r="F79" s="36">
        <v>399613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448314</v>
      </c>
      <c r="H80" s="52">
        <v>455546</v>
      </c>
      <c r="I80" s="51">
        <v>399301</v>
      </c>
      <c r="J80" s="53">
        <v>399301</v>
      </c>
      <c r="K80" s="51">
        <v>523745</v>
      </c>
      <c r="L80" s="51">
        <v>736944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240521</v>
      </c>
      <c r="F92" s="103">
        <f t="shared" ref="F92:M92" si="16">F4+F51+F77+F90</f>
        <v>497482</v>
      </c>
      <c r="G92" s="103">
        <f t="shared" si="16"/>
        <v>530776</v>
      </c>
      <c r="H92" s="104">
        <f t="shared" si="16"/>
        <v>513096</v>
      </c>
      <c r="I92" s="103">
        <f t="shared" si="16"/>
        <v>502524</v>
      </c>
      <c r="J92" s="105">
        <f t="shared" si="16"/>
        <v>502524</v>
      </c>
      <c r="K92" s="103">
        <f t="shared" si="16"/>
        <v>573389</v>
      </c>
      <c r="L92" s="103">
        <f t="shared" si="16"/>
        <v>774043</v>
      </c>
      <c r="M92" s="103">
        <f t="shared" si="16"/>
        <v>16490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194112</v>
      </c>
      <c r="F4" s="27">
        <f t="shared" ref="F4:M4" si="0">F5+F8+F47</f>
        <v>193237</v>
      </c>
      <c r="G4" s="27">
        <f t="shared" si="0"/>
        <v>506959</v>
      </c>
      <c r="H4" s="28">
        <f t="shared" si="0"/>
        <v>479619</v>
      </c>
      <c r="I4" s="27">
        <f t="shared" si="0"/>
        <v>462091</v>
      </c>
      <c r="J4" s="29">
        <f t="shared" si="0"/>
        <v>625234</v>
      </c>
      <c r="K4" s="27">
        <f t="shared" si="0"/>
        <v>179051</v>
      </c>
      <c r="L4" s="27">
        <f t="shared" si="0"/>
        <v>189856</v>
      </c>
      <c r="M4" s="27">
        <f t="shared" si="0"/>
        <v>204674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102710</v>
      </c>
      <c r="F5" s="59">
        <f t="shared" ref="F5:M5" si="1">SUM(F6:F7)</f>
        <v>111786</v>
      </c>
      <c r="G5" s="59">
        <f t="shared" si="1"/>
        <v>124387</v>
      </c>
      <c r="H5" s="60">
        <f t="shared" si="1"/>
        <v>133140</v>
      </c>
      <c r="I5" s="59">
        <f t="shared" si="1"/>
        <v>143550</v>
      </c>
      <c r="J5" s="61">
        <f t="shared" si="1"/>
        <v>142224</v>
      </c>
      <c r="K5" s="59">
        <f t="shared" si="1"/>
        <v>140630</v>
      </c>
      <c r="L5" s="59">
        <f t="shared" si="1"/>
        <v>149717</v>
      </c>
      <c r="M5" s="59">
        <f t="shared" si="1"/>
        <v>159298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93289</v>
      </c>
      <c r="F6" s="36">
        <v>101552</v>
      </c>
      <c r="G6" s="36">
        <v>113695</v>
      </c>
      <c r="H6" s="37">
        <v>121349</v>
      </c>
      <c r="I6" s="36">
        <v>131710</v>
      </c>
      <c r="J6" s="38">
        <v>128919</v>
      </c>
      <c r="K6" s="36">
        <v>126586</v>
      </c>
      <c r="L6" s="36">
        <v>134701</v>
      </c>
      <c r="M6" s="36">
        <v>143243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9421</v>
      </c>
      <c r="F7" s="51">
        <v>10234</v>
      </c>
      <c r="G7" s="51">
        <v>10692</v>
      </c>
      <c r="H7" s="52">
        <v>11791</v>
      </c>
      <c r="I7" s="51">
        <v>11840</v>
      </c>
      <c r="J7" s="53">
        <v>13305</v>
      </c>
      <c r="K7" s="51">
        <v>14044</v>
      </c>
      <c r="L7" s="51">
        <v>15016</v>
      </c>
      <c r="M7" s="51">
        <v>16055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91390</v>
      </c>
      <c r="F8" s="59">
        <f t="shared" ref="F8:M8" si="2">SUM(F9:F46)</f>
        <v>81444</v>
      </c>
      <c r="G8" s="59">
        <f t="shared" si="2"/>
        <v>382572</v>
      </c>
      <c r="H8" s="60">
        <f t="shared" si="2"/>
        <v>346370</v>
      </c>
      <c r="I8" s="59">
        <f t="shared" si="2"/>
        <v>318541</v>
      </c>
      <c r="J8" s="61">
        <f t="shared" si="2"/>
        <v>483010</v>
      </c>
      <c r="K8" s="59">
        <f t="shared" si="2"/>
        <v>38421</v>
      </c>
      <c r="L8" s="59">
        <f t="shared" si="2"/>
        <v>40139</v>
      </c>
      <c r="M8" s="59">
        <f t="shared" si="2"/>
        <v>45376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11</v>
      </c>
      <c r="G9" s="36">
        <v>6</v>
      </c>
      <c r="H9" s="37">
        <v>170</v>
      </c>
      <c r="I9" s="36">
        <v>26</v>
      </c>
      <c r="J9" s="38">
        <v>90</v>
      </c>
      <c r="K9" s="36">
        <v>10</v>
      </c>
      <c r="L9" s="36">
        <v>10</v>
      </c>
      <c r="M9" s="36">
        <v>10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125</v>
      </c>
      <c r="F10" s="44">
        <v>495</v>
      </c>
      <c r="G10" s="44">
        <v>71</v>
      </c>
      <c r="H10" s="45">
        <v>274</v>
      </c>
      <c r="I10" s="44">
        <v>96</v>
      </c>
      <c r="J10" s="46">
        <v>163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1557</v>
      </c>
      <c r="F11" s="44">
        <v>1143</v>
      </c>
      <c r="G11" s="44">
        <v>18</v>
      </c>
      <c r="H11" s="45">
        <v>14370</v>
      </c>
      <c r="I11" s="44">
        <v>840</v>
      </c>
      <c r="J11" s="46">
        <v>1109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963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11061</v>
      </c>
      <c r="F14" s="44">
        <v>10693</v>
      </c>
      <c r="G14" s="44">
        <v>15295</v>
      </c>
      <c r="H14" s="45">
        <v>26150</v>
      </c>
      <c r="I14" s="44">
        <v>22054</v>
      </c>
      <c r="J14" s="46">
        <v>24818</v>
      </c>
      <c r="K14" s="44">
        <v>2662</v>
      </c>
      <c r="L14" s="44">
        <v>3000</v>
      </c>
      <c r="M14" s="44">
        <v>3146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207</v>
      </c>
      <c r="F15" s="44">
        <v>168</v>
      </c>
      <c r="G15" s="44">
        <v>420</v>
      </c>
      <c r="H15" s="45">
        <v>164</v>
      </c>
      <c r="I15" s="44">
        <v>348</v>
      </c>
      <c r="J15" s="46">
        <v>475</v>
      </c>
      <c r="K15" s="44">
        <v>10</v>
      </c>
      <c r="L15" s="44">
        <v>10</v>
      </c>
      <c r="M15" s="44">
        <v>10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14545</v>
      </c>
      <c r="F16" s="44">
        <v>11618</v>
      </c>
      <c r="G16" s="44">
        <v>12232</v>
      </c>
      <c r="H16" s="45">
        <v>34391</v>
      </c>
      <c r="I16" s="44">
        <v>32144</v>
      </c>
      <c r="J16" s="46">
        <v>34768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5900</v>
      </c>
      <c r="F17" s="44">
        <v>945</v>
      </c>
      <c r="G17" s="44">
        <v>9968</v>
      </c>
      <c r="H17" s="45">
        <v>16719</v>
      </c>
      <c r="I17" s="44">
        <v>18605</v>
      </c>
      <c r="J17" s="46">
        <v>26557</v>
      </c>
      <c r="K17" s="44">
        <v>900</v>
      </c>
      <c r="L17" s="44">
        <v>900</v>
      </c>
      <c r="M17" s="44">
        <v>2000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274</v>
      </c>
      <c r="F22" s="44">
        <v>178</v>
      </c>
      <c r="G22" s="44">
        <v>10070</v>
      </c>
      <c r="H22" s="45">
        <v>380</v>
      </c>
      <c r="I22" s="44">
        <v>7127</v>
      </c>
      <c r="J22" s="46">
        <v>6878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10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</v>
      </c>
      <c r="F24" s="44">
        <v>2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12</v>
      </c>
      <c r="I25" s="44">
        <v>2</v>
      </c>
      <c r="J25" s="46">
        <v>6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193</v>
      </c>
      <c r="I27" s="44">
        <v>424</v>
      </c>
      <c r="J27" s="46">
        <v>522</v>
      </c>
      <c r="K27" s="44">
        <v>100</v>
      </c>
      <c r="L27" s="44">
        <v>100</v>
      </c>
      <c r="M27" s="44">
        <v>100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</v>
      </c>
      <c r="F30" s="44">
        <v>16</v>
      </c>
      <c r="G30" s="44">
        <v>6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936</v>
      </c>
      <c r="F31" s="44">
        <v>1186</v>
      </c>
      <c r="G31" s="44">
        <v>256477</v>
      </c>
      <c r="H31" s="45">
        <v>121990</v>
      </c>
      <c r="I31" s="44">
        <v>133575</v>
      </c>
      <c r="J31" s="46">
        <v>277644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4</v>
      </c>
      <c r="F32" s="44">
        <v>41</v>
      </c>
      <c r="G32" s="44">
        <v>0</v>
      </c>
      <c r="H32" s="45">
        <v>680</v>
      </c>
      <c r="I32" s="44">
        <v>217</v>
      </c>
      <c r="J32" s="46">
        <v>727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500</v>
      </c>
      <c r="F33" s="44">
        <v>992</v>
      </c>
      <c r="G33" s="44">
        <v>498</v>
      </c>
      <c r="H33" s="45">
        <v>173</v>
      </c>
      <c r="I33" s="44">
        <v>521</v>
      </c>
      <c r="J33" s="46">
        <v>591</v>
      </c>
      <c r="K33" s="44">
        <v>100</v>
      </c>
      <c r="L33" s="44">
        <v>100</v>
      </c>
      <c r="M33" s="44">
        <v>100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10000</v>
      </c>
      <c r="I36" s="44">
        <v>2507</v>
      </c>
      <c r="J36" s="46">
        <v>2540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459</v>
      </c>
      <c r="F37" s="44">
        <v>696</v>
      </c>
      <c r="G37" s="44">
        <v>1117</v>
      </c>
      <c r="H37" s="45">
        <v>1071</v>
      </c>
      <c r="I37" s="44">
        <v>493</v>
      </c>
      <c r="J37" s="46">
        <v>697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5285</v>
      </c>
      <c r="F38" s="44">
        <v>3545</v>
      </c>
      <c r="G38" s="44">
        <v>2684</v>
      </c>
      <c r="H38" s="45">
        <v>6655</v>
      </c>
      <c r="I38" s="44">
        <v>4005</v>
      </c>
      <c r="J38" s="46">
        <v>4625</v>
      </c>
      <c r="K38" s="44">
        <v>1926</v>
      </c>
      <c r="L38" s="44">
        <v>1080</v>
      </c>
      <c r="M38" s="44">
        <v>1100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125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8919</v>
      </c>
      <c r="F40" s="44">
        <v>7638</v>
      </c>
      <c r="G40" s="44">
        <v>1573</v>
      </c>
      <c r="H40" s="45">
        <v>4542</v>
      </c>
      <c r="I40" s="44">
        <v>2995</v>
      </c>
      <c r="J40" s="46">
        <v>3518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31837</v>
      </c>
      <c r="F41" s="44">
        <v>30521</v>
      </c>
      <c r="G41" s="44">
        <v>43216</v>
      </c>
      <c r="H41" s="45">
        <v>70660</v>
      </c>
      <c r="I41" s="44">
        <v>63150</v>
      </c>
      <c r="J41" s="46">
        <v>64435</v>
      </c>
      <c r="K41" s="44">
        <v>28101</v>
      </c>
      <c r="L41" s="44">
        <v>30260</v>
      </c>
      <c r="M41" s="44">
        <v>32720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7405</v>
      </c>
      <c r="F42" s="44">
        <v>9974</v>
      </c>
      <c r="G42" s="44">
        <v>16341</v>
      </c>
      <c r="H42" s="45">
        <v>21467</v>
      </c>
      <c r="I42" s="44">
        <v>16117</v>
      </c>
      <c r="J42" s="46">
        <v>18284</v>
      </c>
      <c r="K42" s="44">
        <v>3112</v>
      </c>
      <c r="L42" s="44">
        <v>3170</v>
      </c>
      <c r="M42" s="44">
        <v>4190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284</v>
      </c>
      <c r="F43" s="44">
        <v>180</v>
      </c>
      <c r="G43" s="44">
        <v>7792</v>
      </c>
      <c r="H43" s="45">
        <v>10117</v>
      </c>
      <c r="I43" s="44">
        <v>8540</v>
      </c>
      <c r="J43" s="46">
        <v>8895</v>
      </c>
      <c r="K43" s="44">
        <v>1000</v>
      </c>
      <c r="L43" s="44">
        <v>1000</v>
      </c>
      <c r="M43" s="44">
        <v>1000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106</v>
      </c>
      <c r="F44" s="44">
        <v>793</v>
      </c>
      <c r="G44" s="44">
        <v>1381</v>
      </c>
      <c r="H44" s="45">
        <v>4165</v>
      </c>
      <c r="I44" s="44">
        <v>3383</v>
      </c>
      <c r="J44" s="46">
        <v>3940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1021</v>
      </c>
      <c r="F45" s="44">
        <v>480</v>
      </c>
      <c r="G45" s="44">
        <v>3407</v>
      </c>
      <c r="H45" s="45">
        <v>2017</v>
      </c>
      <c r="I45" s="44">
        <v>1372</v>
      </c>
      <c r="J45" s="46">
        <v>1728</v>
      </c>
      <c r="K45" s="44">
        <v>500</v>
      </c>
      <c r="L45" s="44">
        <v>509</v>
      </c>
      <c r="M45" s="44">
        <v>1000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4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12</v>
      </c>
      <c r="F47" s="59">
        <f t="shared" ref="F47:M47" si="3">SUM(F48:F49)</f>
        <v>7</v>
      </c>
      <c r="G47" s="59">
        <f t="shared" si="3"/>
        <v>0</v>
      </c>
      <c r="H47" s="60">
        <f t="shared" si="3"/>
        <v>109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12</v>
      </c>
      <c r="F48" s="36">
        <v>7</v>
      </c>
      <c r="G48" s="36">
        <v>0</v>
      </c>
      <c r="H48" s="37">
        <v>109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148122</v>
      </c>
      <c r="F51" s="27">
        <f t="shared" ref="F51:M51" si="4">F52+F59+F62+F63+F64+F72+F73</f>
        <v>220608</v>
      </c>
      <c r="G51" s="27">
        <f t="shared" si="4"/>
        <v>174248</v>
      </c>
      <c r="H51" s="28">
        <f t="shared" si="4"/>
        <v>252325</v>
      </c>
      <c r="I51" s="27">
        <f t="shared" si="4"/>
        <v>326988</v>
      </c>
      <c r="J51" s="29">
        <f t="shared" si="4"/>
        <v>597375</v>
      </c>
      <c r="K51" s="27">
        <f t="shared" si="4"/>
        <v>554884</v>
      </c>
      <c r="L51" s="27">
        <f t="shared" si="4"/>
        <v>556804</v>
      </c>
      <c r="M51" s="27">
        <f t="shared" si="4"/>
        <v>558856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6505</v>
      </c>
      <c r="F59" s="59">
        <f t="shared" ref="F59:M59" si="8">SUM(F60:F61)</f>
        <v>6678</v>
      </c>
      <c r="G59" s="59">
        <f t="shared" si="8"/>
        <v>7829</v>
      </c>
      <c r="H59" s="60">
        <f t="shared" si="8"/>
        <v>7817</v>
      </c>
      <c r="I59" s="59">
        <f t="shared" si="8"/>
        <v>7817</v>
      </c>
      <c r="J59" s="61">
        <f t="shared" si="8"/>
        <v>7816</v>
      </c>
      <c r="K59" s="59">
        <f t="shared" si="8"/>
        <v>27722</v>
      </c>
      <c r="L59" s="59">
        <f t="shared" si="8"/>
        <v>29635</v>
      </c>
      <c r="M59" s="59">
        <f t="shared" si="8"/>
        <v>31680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6505</v>
      </c>
      <c r="F61" s="51">
        <v>6678</v>
      </c>
      <c r="G61" s="51">
        <v>7829</v>
      </c>
      <c r="H61" s="52">
        <v>7817</v>
      </c>
      <c r="I61" s="51">
        <v>7817</v>
      </c>
      <c r="J61" s="53">
        <v>7816</v>
      </c>
      <c r="K61" s="51">
        <v>27722</v>
      </c>
      <c r="L61" s="51">
        <v>29635</v>
      </c>
      <c r="M61" s="51">
        <v>31680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28300</v>
      </c>
      <c r="F72" s="44">
        <v>32409</v>
      </c>
      <c r="G72" s="44">
        <v>40497</v>
      </c>
      <c r="H72" s="45">
        <v>101772</v>
      </c>
      <c r="I72" s="44">
        <v>95997</v>
      </c>
      <c r="J72" s="46">
        <v>94893</v>
      </c>
      <c r="K72" s="44">
        <v>17036</v>
      </c>
      <c r="L72" s="44">
        <v>17036</v>
      </c>
      <c r="M72" s="44">
        <v>17036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113317</v>
      </c>
      <c r="F73" s="44">
        <f t="shared" ref="F73:M73" si="12">SUM(F74:F75)</f>
        <v>181521</v>
      </c>
      <c r="G73" s="44">
        <f t="shared" si="12"/>
        <v>125922</v>
      </c>
      <c r="H73" s="45">
        <f t="shared" si="12"/>
        <v>142736</v>
      </c>
      <c r="I73" s="44">
        <f t="shared" si="12"/>
        <v>223174</v>
      </c>
      <c r="J73" s="46">
        <f t="shared" si="12"/>
        <v>494666</v>
      </c>
      <c r="K73" s="44">
        <f t="shared" si="12"/>
        <v>510126</v>
      </c>
      <c r="L73" s="44">
        <f t="shared" si="12"/>
        <v>510133</v>
      </c>
      <c r="M73" s="44">
        <f t="shared" si="12"/>
        <v>510140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190</v>
      </c>
      <c r="F74" s="36">
        <v>325</v>
      </c>
      <c r="G74" s="36">
        <v>595</v>
      </c>
      <c r="H74" s="37">
        <v>274</v>
      </c>
      <c r="I74" s="36">
        <v>274</v>
      </c>
      <c r="J74" s="38">
        <v>209</v>
      </c>
      <c r="K74" s="36">
        <v>126</v>
      </c>
      <c r="L74" s="36">
        <v>133</v>
      </c>
      <c r="M74" s="36">
        <v>140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113127</v>
      </c>
      <c r="F75" s="51">
        <v>181196</v>
      </c>
      <c r="G75" s="51">
        <v>125327</v>
      </c>
      <c r="H75" s="52">
        <v>142462</v>
      </c>
      <c r="I75" s="51">
        <v>222900</v>
      </c>
      <c r="J75" s="53">
        <v>494457</v>
      </c>
      <c r="K75" s="51">
        <v>510000</v>
      </c>
      <c r="L75" s="51">
        <v>510000</v>
      </c>
      <c r="M75" s="51">
        <v>510000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404</v>
      </c>
      <c r="F77" s="27">
        <f t="shared" ref="F77:M77" si="13">F78+F81+F84+F85+F86+F87+F88</f>
        <v>373</v>
      </c>
      <c r="G77" s="27">
        <f t="shared" si="13"/>
        <v>275</v>
      </c>
      <c r="H77" s="28">
        <f t="shared" si="13"/>
        <v>1700</v>
      </c>
      <c r="I77" s="27">
        <f t="shared" si="13"/>
        <v>1645</v>
      </c>
      <c r="J77" s="29">
        <f t="shared" si="13"/>
        <v>1681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404</v>
      </c>
      <c r="F81" s="44">
        <f t="shared" ref="F81:M81" si="15">SUM(F82:F83)</f>
        <v>373</v>
      </c>
      <c r="G81" s="44">
        <f t="shared" si="15"/>
        <v>275</v>
      </c>
      <c r="H81" s="45">
        <f t="shared" si="15"/>
        <v>1700</v>
      </c>
      <c r="I81" s="44">
        <f t="shared" si="15"/>
        <v>1645</v>
      </c>
      <c r="J81" s="46">
        <f t="shared" si="15"/>
        <v>1681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404</v>
      </c>
      <c r="F83" s="51">
        <v>373</v>
      </c>
      <c r="G83" s="51">
        <v>275</v>
      </c>
      <c r="H83" s="52">
        <v>1700</v>
      </c>
      <c r="I83" s="51">
        <v>1645</v>
      </c>
      <c r="J83" s="53">
        <v>1681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6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342644</v>
      </c>
      <c r="F92" s="103">
        <f t="shared" ref="F92:M92" si="16">F4+F51+F77+F90</f>
        <v>414218</v>
      </c>
      <c r="G92" s="103">
        <f t="shared" si="16"/>
        <v>681482</v>
      </c>
      <c r="H92" s="104">
        <f t="shared" si="16"/>
        <v>733644</v>
      </c>
      <c r="I92" s="103">
        <f t="shared" si="16"/>
        <v>790724</v>
      </c>
      <c r="J92" s="105">
        <f t="shared" si="16"/>
        <v>1224290</v>
      </c>
      <c r="K92" s="103">
        <f t="shared" si="16"/>
        <v>733935</v>
      </c>
      <c r="L92" s="103">
        <f t="shared" si="16"/>
        <v>746660</v>
      </c>
      <c r="M92" s="103">
        <f t="shared" si="16"/>
        <v>763530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6454</v>
      </c>
      <c r="D4" s="157">
        <v>6963</v>
      </c>
      <c r="E4" s="157">
        <v>5784</v>
      </c>
      <c r="F4" s="152">
        <v>9041</v>
      </c>
      <c r="G4" s="153">
        <v>10294</v>
      </c>
      <c r="H4" s="154">
        <v>9385</v>
      </c>
      <c r="I4" s="157">
        <v>6983</v>
      </c>
      <c r="J4" s="157">
        <v>7463</v>
      </c>
      <c r="K4" s="157">
        <v>7979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239934</v>
      </c>
      <c r="D5" s="157">
        <v>271254</v>
      </c>
      <c r="E5" s="157">
        <v>290178</v>
      </c>
      <c r="F5" s="156">
        <v>332321</v>
      </c>
      <c r="G5" s="157">
        <v>346395</v>
      </c>
      <c r="H5" s="158">
        <v>351185</v>
      </c>
      <c r="I5" s="157">
        <v>160407</v>
      </c>
      <c r="J5" s="157">
        <v>170704</v>
      </c>
      <c r="K5" s="157">
        <v>182620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57">
        <v>385422</v>
      </c>
      <c r="D6" s="157">
        <v>431529</v>
      </c>
      <c r="E6" s="157">
        <v>437813</v>
      </c>
      <c r="F6" s="156">
        <v>475075</v>
      </c>
      <c r="G6" s="157">
        <v>501315</v>
      </c>
      <c r="H6" s="158">
        <v>493536</v>
      </c>
      <c r="I6" s="157">
        <v>460413</v>
      </c>
      <c r="J6" s="157">
        <v>489338</v>
      </c>
      <c r="K6" s="157">
        <v>523288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57">
        <v>26789</v>
      </c>
      <c r="D7" s="157">
        <v>16972</v>
      </c>
      <c r="E7" s="157">
        <v>11865</v>
      </c>
      <c r="F7" s="156">
        <v>15161</v>
      </c>
      <c r="G7" s="157">
        <v>6260</v>
      </c>
      <c r="H7" s="158">
        <v>8601</v>
      </c>
      <c r="I7" s="157">
        <v>18770</v>
      </c>
      <c r="J7" s="157">
        <v>19685</v>
      </c>
      <c r="K7" s="157">
        <v>20840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150</v>
      </c>
      <c r="C8" s="157">
        <v>3441</v>
      </c>
      <c r="D8" s="157">
        <v>5503</v>
      </c>
      <c r="E8" s="157">
        <v>4868</v>
      </c>
      <c r="F8" s="156">
        <v>7386</v>
      </c>
      <c r="G8" s="157">
        <v>6235</v>
      </c>
      <c r="H8" s="158">
        <v>6474</v>
      </c>
      <c r="I8" s="157">
        <v>4816</v>
      </c>
      <c r="J8" s="157">
        <v>5152</v>
      </c>
      <c r="K8" s="157">
        <v>5512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151</v>
      </c>
      <c r="C9" s="157">
        <v>0</v>
      </c>
      <c r="D9" s="157">
        <v>0</v>
      </c>
      <c r="E9" s="157">
        <v>767</v>
      </c>
      <c r="F9" s="156">
        <v>8000</v>
      </c>
      <c r="G9" s="157">
        <v>8000</v>
      </c>
      <c r="H9" s="158">
        <v>8000</v>
      </c>
      <c r="I9" s="157">
        <v>0</v>
      </c>
      <c r="J9" s="157">
        <v>0</v>
      </c>
      <c r="K9" s="157">
        <v>0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662040</v>
      </c>
      <c r="D19" s="103">
        <f t="shared" ref="D19:K19" si="1">SUM(D4:D18)</f>
        <v>732221</v>
      </c>
      <c r="E19" s="103">
        <f t="shared" si="1"/>
        <v>751275</v>
      </c>
      <c r="F19" s="104">
        <f t="shared" si="1"/>
        <v>846984</v>
      </c>
      <c r="G19" s="103">
        <f t="shared" si="1"/>
        <v>878499</v>
      </c>
      <c r="H19" s="105">
        <f t="shared" si="1"/>
        <v>877181</v>
      </c>
      <c r="I19" s="103">
        <f t="shared" si="1"/>
        <v>651389</v>
      </c>
      <c r="J19" s="103">
        <f t="shared" si="1"/>
        <v>692342</v>
      </c>
      <c r="K19" s="103">
        <f t="shared" si="1"/>
        <v>740239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632251</v>
      </c>
      <c r="D4" s="148">
        <f t="shared" ref="D4:K4" si="0">SUM(D5:D7)</f>
        <v>712272</v>
      </c>
      <c r="E4" s="148">
        <f t="shared" si="0"/>
        <v>713987</v>
      </c>
      <c r="F4" s="149">
        <f t="shared" si="0"/>
        <v>830166</v>
      </c>
      <c r="G4" s="148">
        <f t="shared" si="0"/>
        <v>862253</v>
      </c>
      <c r="H4" s="150">
        <f t="shared" si="0"/>
        <v>859035</v>
      </c>
      <c r="I4" s="148">
        <f t="shared" si="0"/>
        <v>649481</v>
      </c>
      <c r="J4" s="148">
        <f t="shared" si="0"/>
        <v>690342</v>
      </c>
      <c r="K4" s="148">
        <f t="shared" si="0"/>
        <v>738127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459293</v>
      </c>
      <c r="D5" s="153">
        <v>503050</v>
      </c>
      <c r="E5" s="153">
        <v>575919</v>
      </c>
      <c r="F5" s="152">
        <v>581723</v>
      </c>
      <c r="G5" s="153">
        <v>640494</v>
      </c>
      <c r="H5" s="154">
        <v>628746</v>
      </c>
      <c r="I5" s="153">
        <v>642878</v>
      </c>
      <c r="J5" s="153">
        <v>683516</v>
      </c>
      <c r="K5" s="154">
        <v>730796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172530</v>
      </c>
      <c r="D6" s="157">
        <v>208953</v>
      </c>
      <c r="E6" s="157">
        <v>138068</v>
      </c>
      <c r="F6" s="156">
        <v>247772</v>
      </c>
      <c r="G6" s="157">
        <v>221759</v>
      </c>
      <c r="H6" s="158">
        <v>230289</v>
      </c>
      <c r="I6" s="157">
        <v>6603</v>
      </c>
      <c r="J6" s="157">
        <v>6826</v>
      </c>
      <c r="K6" s="158">
        <v>7331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428</v>
      </c>
      <c r="D7" s="160">
        <v>269</v>
      </c>
      <c r="E7" s="160">
        <v>0</v>
      </c>
      <c r="F7" s="159">
        <v>671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19718</v>
      </c>
      <c r="D8" s="148">
        <f t="shared" ref="D8:K8" si="1">SUM(D9:D15)</f>
        <v>8639</v>
      </c>
      <c r="E8" s="148">
        <f t="shared" si="1"/>
        <v>2977</v>
      </c>
      <c r="F8" s="149">
        <f t="shared" si="1"/>
        <v>2531</v>
      </c>
      <c r="G8" s="148">
        <f t="shared" si="1"/>
        <v>5388</v>
      </c>
      <c r="H8" s="150">
        <f t="shared" si="1"/>
        <v>4627</v>
      </c>
      <c r="I8" s="148">
        <f t="shared" si="1"/>
        <v>1908</v>
      </c>
      <c r="J8" s="148">
        <f t="shared" si="1"/>
        <v>2000</v>
      </c>
      <c r="K8" s="148">
        <f t="shared" si="1"/>
        <v>2112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3</v>
      </c>
      <c r="F10" s="156">
        <v>27</v>
      </c>
      <c r="G10" s="157">
        <v>17</v>
      </c>
      <c r="H10" s="158">
        <v>17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4098</v>
      </c>
      <c r="D14" s="157">
        <v>6800</v>
      </c>
      <c r="E14" s="157">
        <v>140</v>
      </c>
      <c r="F14" s="156">
        <v>600</v>
      </c>
      <c r="G14" s="157">
        <v>600</v>
      </c>
      <c r="H14" s="158">
        <v>600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15620</v>
      </c>
      <c r="D15" s="160">
        <v>1839</v>
      </c>
      <c r="E15" s="160">
        <v>2834</v>
      </c>
      <c r="F15" s="159">
        <v>1904</v>
      </c>
      <c r="G15" s="160">
        <v>4771</v>
      </c>
      <c r="H15" s="161">
        <v>4010</v>
      </c>
      <c r="I15" s="160">
        <v>1908</v>
      </c>
      <c r="J15" s="160">
        <v>2000</v>
      </c>
      <c r="K15" s="161">
        <v>2112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9615</v>
      </c>
      <c r="D16" s="148">
        <f t="shared" ref="D16:K16" si="2">SUM(D17:D23)</f>
        <v>11271</v>
      </c>
      <c r="E16" s="148">
        <f t="shared" si="2"/>
        <v>34015</v>
      </c>
      <c r="F16" s="149">
        <f t="shared" si="2"/>
        <v>14287</v>
      </c>
      <c r="G16" s="148">
        <f t="shared" si="2"/>
        <v>10858</v>
      </c>
      <c r="H16" s="150">
        <f t="shared" si="2"/>
        <v>13395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395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9220</v>
      </c>
      <c r="D18" s="157">
        <v>11271</v>
      </c>
      <c r="E18" s="157">
        <v>33555</v>
      </c>
      <c r="F18" s="156">
        <v>14260</v>
      </c>
      <c r="G18" s="157">
        <v>10858</v>
      </c>
      <c r="H18" s="158">
        <v>13395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460</v>
      </c>
      <c r="F23" s="159">
        <v>27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456</v>
      </c>
      <c r="D24" s="148">
        <v>39</v>
      </c>
      <c r="E24" s="148">
        <v>296</v>
      </c>
      <c r="F24" s="149">
        <v>0</v>
      </c>
      <c r="G24" s="148">
        <v>0</v>
      </c>
      <c r="H24" s="150">
        <v>124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662040</v>
      </c>
      <c r="D26" s="103">
        <f t="shared" ref="D26:K26" si="3">+D4+D8+D16+D24</f>
        <v>732221</v>
      </c>
      <c r="E26" s="103">
        <f t="shared" si="3"/>
        <v>751275</v>
      </c>
      <c r="F26" s="104">
        <f t="shared" si="3"/>
        <v>846984</v>
      </c>
      <c r="G26" s="103">
        <f t="shared" si="3"/>
        <v>878499</v>
      </c>
      <c r="H26" s="105">
        <f t="shared" si="3"/>
        <v>877181</v>
      </c>
      <c r="I26" s="103">
        <f t="shared" si="3"/>
        <v>651389</v>
      </c>
      <c r="J26" s="103">
        <f t="shared" si="3"/>
        <v>692342</v>
      </c>
      <c r="K26" s="103">
        <f t="shared" si="3"/>
        <v>740239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152</v>
      </c>
      <c r="C4" s="157">
        <v>3689616</v>
      </c>
      <c r="D4" s="157">
        <v>3999767</v>
      </c>
      <c r="E4" s="157">
        <v>4310051</v>
      </c>
      <c r="F4" s="152">
        <v>4262157</v>
      </c>
      <c r="G4" s="153">
        <v>4334819</v>
      </c>
      <c r="H4" s="154">
        <v>4639655</v>
      </c>
      <c r="I4" s="157">
        <v>4748290</v>
      </c>
      <c r="J4" s="157">
        <v>5074264</v>
      </c>
      <c r="K4" s="157">
        <v>5316146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153</v>
      </c>
      <c r="C5" s="157">
        <v>2586724</v>
      </c>
      <c r="D5" s="157">
        <v>2864726</v>
      </c>
      <c r="E5" s="157">
        <v>2997865</v>
      </c>
      <c r="F5" s="156">
        <v>2905115</v>
      </c>
      <c r="G5" s="157">
        <v>2841329</v>
      </c>
      <c r="H5" s="158">
        <v>3147068</v>
      </c>
      <c r="I5" s="157">
        <v>3242099</v>
      </c>
      <c r="J5" s="157">
        <v>3463167</v>
      </c>
      <c r="K5" s="157">
        <v>3647605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154</v>
      </c>
      <c r="C6" s="157">
        <v>25088</v>
      </c>
      <c r="D6" s="157">
        <v>34659</v>
      </c>
      <c r="E6" s="157">
        <v>29829</v>
      </c>
      <c r="F6" s="156">
        <v>55100</v>
      </c>
      <c r="G6" s="157">
        <v>57400</v>
      </c>
      <c r="H6" s="158">
        <v>62430</v>
      </c>
      <c r="I6" s="157">
        <v>47981</v>
      </c>
      <c r="J6" s="157">
        <v>51675</v>
      </c>
      <c r="K6" s="157">
        <v>55445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155</v>
      </c>
      <c r="C7" s="157">
        <v>22025</v>
      </c>
      <c r="D7" s="157">
        <v>26596</v>
      </c>
      <c r="E7" s="157">
        <v>23570</v>
      </c>
      <c r="F7" s="156">
        <v>27874</v>
      </c>
      <c r="G7" s="157">
        <v>26907</v>
      </c>
      <c r="H7" s="158">
        <v>27725</v>
      </c>
      <c r="I7" s="157">
        <v>26572</v>
      </c>
      <c r="J7" s="157">
        <v>28423</v>
      </c>
      <c r="K7" s="157">
        <v>30406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156</v>
      </c>
      <c r="C8" s="157">
        <v>197403</v>
      </c>
      <c r="D8" s="157">
        <v>267445</v>
      </c>
      <c r="E8" s="157">
        <v>287281</v>
      </c>
      <c r="F8" s="156">
        <v>303088</v>
      </c>
      <c r="G8" s="157">
        <v>303356</v>
      </c>
      <c r="H8" s="158">
        <v>303356</v>
      </c>
      <c r="I8" s="157">
        <v>332276</v>
      </c>
      <c r="J8" s="157">
        <v>348840</v>
      </c>
      <c r="K8" s="157">
        <v>367328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6520856</v>
      </c>
      <c r="D19" s="103">
        <f t="shared" ref="D19:K19" si="1">SUM(D4:D18)</f>
        <v>7193193</v>
      </c>
      <c r="E19" s="103">
        <f t="shared" si="1"/>
        <v>7648596</v>
      </c>
      <c r="F19" s="104">
        <f t="shared" si="1"/>
        <v>7553334</v>
      </c>
      <c r="G19" s="103">
        <f t="shared" si="1"/>
        <v>7563811</v>
      </c>
      <c r="H19" s="105">
        <f t="shared" si="1"/>
        <v>8180234</v>
      </c>
      <c r="I19" s="103">
        <f t="shared" si="1"/>
        <v>8397218</v>
      </c>
      <c r="J19" s="103">
        <f t="shared" si="1"/>
        <v>8966369</v>
      </c>
      <c r="K19" s="103">
        <f t="shared" si="1"/>
        <v>9416930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5936283</v>
      </c>
      <c r="D4" s="148">
        <f t="shared" ref="D4:K4" si="0">SUM(D5:D7)</f>
        <v>6516028</v>
      </c>
      <c r="E4" s="148">
        <f t="shared" si="0"/>
        <v>6939643</v>
      </c>
      <c r="F4" s="149">
        <f t="shared" si="0"/>
        <v>6786853</v>
      </c>
      <c r="G4" s="148">
        <f t="shared" si="0"/>
        <v>6797424</v>
      </c>
      <c r="H4" s="150">
        <f t="shared" si="0"/>
        <v>7394552</v>
      </c>
      <c r="I4" s="148">
        <f t="shared" si="0"/>
        <v>7925446</v>
      </c>
      <c r="J4" s="148">
        <f t="shared" si="0"/>
        <v>8473130</v>
      </c>
      <c r="K4" s="148">
        <f t="shared" si="0"/>
        <v>9026725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5768549</v>
      </c>
      <c r="D5" s="153">
        <v>6344941</v>
      </c>
      <c r="E5" s="153">
        <v>6804517</v>
      </c>
      <c r="F5" s="152">
        <v>6614655</v>
      </c>
      <c r="G5" s="153">
        <v>6619129</v>
      </c>
      <c r="H5" s="154">
        <v>7216257</v>
      </c>
      <c r="I5" s="153">
        <v>7848328</v>
      </c>
      <c r="J5" s="153">
        <v>8390908</v>
      </c>
      <c r="K5" s="154">
        <v>8970329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167723</v>
      </c>
      <c r="D6" s="157">
        <v>171080</v>
      </c>
      <c r="E6" s="157">
        <v>135126</v>
      </c>
      <c r="F6" s="156">
        <v>172156</v>
      </c>
      <c r="G6" s="157">
        <v>178295</v>
      </c>
      <c r="H6" s="158">
        <v>178295</v>
      </c>
      <c r="I6" s="157">
        <v>77118</v>
      </c>
      <c r="J6" s="157">
        <v>82222</v>
      </c>
      <c r="K6" s="158">
        <v>56396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11</v>
      </c>
      <c r="D7" s="160">
        <v>7</v>
      </c>
      <c r="E7" s="160">
        <v>0</v>
      </c>
      <c r="F7" s="159">
        <v>42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584310</v>
      </c>
      <c r="D8" s="148">
        <f t="shared" ref="D8:K8" si="1">SUM(D9:D15)</f>
        <v>674650</v>
      </c>
      <c r="E8" s="148">
        <f t="shared" si="1"/>
        <v>708398</v>
      </c>
      <c r="F8" s="149">
        <f t="shared" si="1"/>
        <v>766128</v>
      </c>
      <c r="G8" s="148">
        <f t="shared" si="1"/>
        <v>765178</v>
      </c>
      <c r="H8" s="150">
        <f t="shared" si="1"/>
        <v>784473</v>
      </c>
      <c r="I8" s="148">
        <f t="shared" si="1"/>
        <v>471709</v>
      </c>
      <c r="J8" s="148">
        <f t="shared" si="1"/>
        <v>493147</v>
      </c>
      <c r="K8" s="148">
        <f t="shared" si="1"/>
        <v>390105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558775</v>
      </c>
      <c r="D14" s="157">
        <v>644887</v>
      </c>
      <c r="E14" s="157">
        <v>667834</v>
      </c>
      <c r="F14" s="156">
        <v>744688</v>
      </c>
      <c r="G14" s="157">
        <v>743738</v>
      </c>
      <c r="H14" s="158">
        <v>743738</v>
      </c>
      <c r="I14" s="157">
        <v>450176</v>
      </c>
      <c r="J14" s="157">
        <v>470565</v>
      </c>
      <c r="K14" s="158">
        <v>366277</v>
      </c>
    </row>
    <row r="15" spans="1:27" s="18" customFormat="1" ht="12.75" customHeight="1" x14ac:dyDescent="0.2">
      <c r="A15" s="70"/>
      <c r="B15" s="114" t="s">
        <v>101</v>
      </c>
      <c r="C15" s="159">
        <v>25535</v>
      </c>
      <c r="D15" s="160">
        <v>29763</v>
      </c>
      <c r="E15" s="160">
        <v>40564</v>
      </c>
      <c r="F15" s="159">
        <v>21440</v>
      </c>
      <c r="G15" s="160">
        <v>21440</v>
      </c>
      <c r="H15" s="161">
        <v>40735</v>
      </c>
      <c r="I15" s="160">
        <v>21533</v>
      </c>
      <c r="J15" s="160">
        <v>22582</v>
      </c>
      <c r="K15" s="161">
        <v>23828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228</v>
      </c>
      <c r="D16" s="148">
        <f t="shared" ref="D16:K16" si="2">SUM(D17:D23)</f>
        <v>2515</v>
      </c>
      <c r="E16" s="148">
        <f t="shared" si="2"/>
        <v>555</v>
      </c>
      <c r="F16" s="149">
        <f t="shared" si="2"/>
        <v>353</v>
      </c>
      <c r="G16" s="148">
        <f t="shared" si="2"/>
        <v>1209</v>
      </c>
      <c r="H16" s="150">
        <f t="shared" si="2"/>
        <v>1209</v>
      </c>
      <c r="I16" s="148">
        <f t="shared" si="2"/>
        <v>63</v>
      </c>
      <c r="J16" s="148">
        <f t="shared" si="2"/>
        <v>92</v>
      </c>
      <c r="K16" s="148">
        <f t="shared" si="2"/>
        <v>100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228</v>
      </c>
      <c r="D18" s="157">
        <v>2258</v>
      </c>
      <c r="E18" s="157">
        <v>555</v>
      </c>
      <c r="F18" s="156">
        <v>353</v>
      </c>
      <c r="G18" s="157">
        <v>1209</v>
      </c>
      <c r="H18" s="158">
        <v>1209</v>
      </c>
      <c r="I18" s="157">
        <v>63</v>
      </c>
      <c r="J18" s="157">
        <v>92</v>
      </c>
      <c r="K18" s="158">
        <v>100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257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35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6520856</v>
      </c>
      <c r="D26" s="103">
        <f t="shared" ref="D26:K26" si="3">+D4+D8+D16+D24</f>
        <v>7193193</v>
      </c>
      <c r="E26" s="103">
        <f t="shared" si="3"/>
        <v>7648596</v>
      </c>
      <c r="F26" s="104">
        <f t="shared" si="3"/>
        <v>7553334</v>
      </c>
      <c r="G26" s="103">
        <f t="shared" si="3"/>
        <v>7563811</v>
      </c>
      <c r="H26" s="105">
        <f t="shared" si="3"/>
        <v>8180234</v>
      </c>
      <c r="I26" s="103">
        <f t="shared" si="3"/>
        <v>8397218</v>
      </c>
      <c r="J26" s="103">
        <f t="shared" si="3"/>
        <v>8966369</v>
      </c>
      <c r="K26" s="103">
        <f t="shared" si="3"/>
        <v>9416930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157</v>
      </c>
      <c r="C4" s="157">
        <v>22887</v>
      </c>
      <c r="D4" s="157">
        <v>24643</v>
      </c>
      <c r="E4" s="157">
        <v>27020</v>
      </c>
      <c r="F4" s="152">
        <v>31774</v>
      </c>
      <c r="G4" s="153">
        <v>31774</v>
      </c>
      <c r="H4" s="154">
        <v>31773</v>
      </c>
      <c r="I4" s="157">
        <v>8295</v>
      </c>
      <c r="J4" s="157">
        <v>8706</v>
      </c>
      <c r="K4" s="157">
        <v>9163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158</v>
      </c>
      <c r="C5" s="157">
        <v>18966</v>
      </c>
      <c r="D5" s="157">
        <v>20611</v>
      </c>
      <c r="E5" s="157">
        <v>18781</v>
      </c>
      <c r="F5" s="156">
        <v>25206</v>
      </c>
      <c r="G5" s="157">
        <v>25206</v>
      </c>
      <c r="H5" s="158">
        <v>25207</v>
      </c>
      <c r="I5" s="157">
        <v>6618</v>
      </c>
      <c r="J5" s="157">
        <v>6926</v>
      </c>
      <c r="K5" s="157">
        <v>7289</v>
      </c>
      <c r="Z5" s="163">
        <f t="shared" si="0"/>
        <v>1</v>
      </c>
      <c r="AA5" s="41">
        <v>5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41853</v>
      </c>
      <c r="D19" s="103">
        <f t="shared" ref="D19:K19" si="1">SUM(D4:D18)</f>
        <v>45254</v>
      </c>
      <c r="E19" s="103">
        <f t="shared" si="1"/>
        <v>45801</v>
      </c>
      <c r="F19" s="104">
        <f t="shared" si="1"/>
        <v>56980</v>
      </c>
      <c r="G19" s="103">
        <f t="shared" si="1"/>
        <v>56980</v>
      </c>
      <c r="H19" s="105">
        <f t="shared" si="1"/>
        <v>56980</v>
      </c>
      <c r="I19" s="103">
        <f t="shared" si="1"/>
        <v>14913</v>
      </c>
      <c r="J19" s="103">
        <f t="shared" si="1"/>
        <v>15632</v>
      </c>
      <c r="K19" s="103">
        <f t="shared" si="1"/>
        <v>16452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0</v>
      </c>
      <c r="D4" s="148">
        <f t="shared" ref="D4:K4" si="0">SUM(D5:D7)</f>
        <v>0</v>
      </c>
      <c r="E4" s="148">
        <f t="shared" si="0"/>
        <v>0</v>
      </c>
      <c r="F4" s="149">
        <f t="shared" si="0"/>
        <v>0</v>
      </c>
      <c r="G4" s="148">
        <f t="shared" si="0"/>
        <v>0</v>
      </c>
      <c r="H4" s="150">
        <f t="shared" si="0"/>
        <v>0</v>
      </c>
      <c r="I4" s="148">
        <f t="shared" si="0"/>
        <v>0</v>
      </c>
      <c r="J4" s="148">
        <f t="shared" si="0"/>
        <v>0</v>
      </c>
      <c r="K4" s="148">
        <f t="shared" si="0"/>
        <v>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41853</v>
      </c>
      <c r="D8" s="148">
        <f t="shared" ref="D8:K8" si="1">SUM(D9:D15)</f>
        <v>45254</v>
      </c>
      <c r="E8" s="148">
        <f t="shared" si="1"/>
        <v>45801</v>
      </c>
      <c r="F8" s="149">
        <f t="shared" si="1"/>
        <v>56980</v>
      </c>
      <c r="G8" s="148">
        <f t="shared" si="1"/>
        <v>56980</v>
      </c>
      <c r="H8" s="150">
        <f t="shared" si="1"/>
        <v>56980</v>
      </c>
      <c r="I8" s="148">
        <f t="shared" si="1"/>
        <v>14913</v>
      </c>
      <c r="J8" s="148">
        <f t="shared" si="1"/>
        <v>15632</v>
      </c>
      <c r="K8" s="148">
        <f t="shared" si="1"/>
        <v>16452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41853</v>
      </c>
      <c r="D14" s="157">
        <v>45254</v>
      </c>
      <c r="E14" s="157">
        <v>45801</v>
      </c>
      <c r="F14" s="156">
        <v>56980</v>
      </c>
      <c r="G14" s="157">
        <v>56980</v>
      </c>
      <c r="H14" s="158">
        <v>56980</v>
      </c>
      <c r="I14" s="157">
        <v>14913</v>
      </c>
      <c r="J14" s="157">
        <v>15632</v>
      </c>
      <c r="K14" s="158">
        <v>16452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41853</v>
      </c>
      <c r="D26" s="103">
        <f t="shared" ref="D26:K26" si="3">+D4+D8+D16+D24</f>
        <v>45254</v>
      </c>
      <c r="E26" s="103">
        <f t="shared" si="3"/>
        <v>45801</v>
      </c>
      <c r="F26" s="104">
        <f t="shared" si="3"/>
        <v>56980</v>
      </c>
      <c r="G26" s="103">
        <f t="shared" si="3"/>
        <v>56980</v>
      </c>
      <c r="H26" s="105">
        <f t="shared" si="3"/>
        <v>56980</v>
      </c>
      <c r="I26" s="103">
        <f t="shared" si="3"/>
        <v>14913</v>
      </c>
      <c r="J26" s="103">
        <f t="shared" si="3"/>
        <v>15632</v>
      </c>
      <c r="K26" s="103">
        <f t="shared" si="3"/>
        <v>16452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C.3.9</vt:lpstr>
      <vt:lpstr>C.4.9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2014-05-29T06:14:15Z</dcterms:created>
  <dcterms:modified xsi:type="dcterms:W3CDTF">2014-05-30T07:58:28Z</dcterms:modified>
</cp:coreProperties>
</file>